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tharat\OneDrive - มูลนิธิ ซี.ซี.เอฟ. เพื่อเด็กและเยาวชน\Desktop\สร้างหอพักท่าสองยาง ตาก\"/>
    </mc:Choice>
  </mc:AlternateContent>
  <xr:revisionPtr revIDLastSave="0" documentId="13_ncr:1_{5CF6AD78-97D2-4047-AF39-E699065FB760}" xr6:coauthVersionLast="47" xr6:coauthVersionMax="47" xr10:uidLastSave="{00000000-0000-0000-0000-000000000000}"/>
  <bookViews>
    <workbookView xWindow="-98" yWindow="-98" windowWidth="19396" windowHeight="11475" activeTab="1" xr2:uid="{6D6A8662-2C70-4C16-AEF4-B5C3517A1636}"/>
  </bookViews>
  <sheets>
    <sheet name="ปร.2" sheetId="1" r:id="rId1"/>
    <sheet name="ปร.4" sheetId="2" r:id="rId2"/>
    <sheet name="ปร.4(ก)" sheetId="3" r:id="rId3"/>
    <sheet name="ปร.5(ก)" sheetId="4" r:id="rId4"/>
    <sheet name="ปร.6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F20" i="2"/>
  <c r="I20" i="2" s="1"/>
  <c r="C20" i="6"/>
  <c r="C16" i="4"/>
  <c r="F100" i="2"/>
  <c r="H100" i="2"/>
  <c r="F129" i="2"/>
  <c r="I129" i="2" s="1"/>
  <c r="F130" i="2"/>
  <c r="I130" i="2" s="1"/>
  <c r="F131" i="2"/>
  <c r="I131" i="2" s="1"/>
  <c r="F132" i="2"/>
  <c r="I132" i="2" s="1"/>
  <c r="F133" i="2"/>
  <c r="I133" i="2" s="1"/>
  <c r="F134" i="2"/>
  <c r="I134" i="2" s="1"/>
  <c r="F135" i="2"/>
  <c r="I135" i="2" s="1"/>
  <c r="F128" i="2"/>
  <c r="I128" i="2" s="1"/>
  <c r="H127" i="2"/>
  <c r="F127" i="2"/>
  <c r="H126" i="2"/>
  <c r="F126" i="2"/>
  <c r="F104" i="2"/>
  <c r="H104" i="2"/>
  <c r="H13" i="2"/>
  <c r="F13" i="2"/>
  <c r="I13" i="2" s="1"/>
  <c r="I46" i="1"/>
  <c r="H46" i="1"/>
  <c r="G46" i="1"/>
  <c r="F46" i="1"/>
  <c r="E46" i="1"/>
  <c r="D46" i="1"/>
  <c r="C46" i="1"/>
  <c r="E28" i="1"/>
  <c r="I28" i="1"/>
  <c r="H28" i="1"/>
  <c r="G28" i="1"/>
  <c r="F28" i="1"/>
  <c r="D28" i="1"/>
  <c r="C28" i="1"/>
  <c r="C13" i="1"/>
  <c r="F42" i="2"/>
  <c r="H27" i="2"/>
  <c r="F27" i="2"/>
  <c r="H195" i="2"/>
  <c r="F195" i="2"/>
  <c r="H194" i="2"/>
  <c r="F194" i="2"/>
  <c r="H191" i="2"/>
  <c r="F191" i="2"/>
  <c r="H190" i="2"/>
  <c r="F190" i="2"/>
  <c r="H189" i="2"/>
  <c r="I189" i="2" s="1"/>
  <c r="F185" i="2"/>
  <c r="H185" i="2"/>
  <c r="F186" i="2"/>
  <c r="H186" i="2"/>
  <c r="F184" i="2"/>
  <c r="H184" i="2"/>
  <c r="H181" i="2"/>
  <c r="F181" i="2"/>
  <c r="H180" i="2"/>
  <c r="F179" i="2"/>
  <c r="F180" i="2"/>
  <c r="H179" i="2"/>
  <c r="H178" i="2"/>
  <c r="F178" i="2"/>
  <c r="F162" i="2"/>
  <c r="I162" i="2" s="1"/>
  <c r="F163" i="2"/>
  <c r="I163" i="2" s="1"/>
  <c r="F164" i="2"/>
  <c r="I164" i="2" s="1"/>
  <c r="F161" i="2"/>
  <c r="I161" i="2" s="1"/>
  <c r="F158" i="2"/>
  <c r="I158" i="2" s="1"/>
  <c r="F157" i="2"/>
  <c r="I157" i="2" s="1"/>
  <c r="F156" i="2"/>
  <c r="I156" i="2" s="1"/>
  <c r="F155" i="2"/>
  <c r="I155" i="2" s="1"/>
  <c r="F154" i="2"/>
  <c r="I154" i="2" s="1"/>
  <c r="F151" i="2"/>
  <c r="I151" i="2" s="1"/>
  <c r="F150" i="2"/>
  <c r="H139" i="2"/>
  <c r="F139" i="2"/>
  <c r="H138" i="2"/>
  <c r="F138" i="2"/>
  <c r="F55" i="2"/>
  <c r="H55" i="2"/>
  <c r="H54" i="2"/>
  <c r="F54" i="2"/>
  <c r="H108" i="2"/>
  <c r="F108" i="2"/>
  <c r="F107" i="2"/>
  <c r="H107" i="2"/>
  <c r="H103" i="2"/>
  <c r="F103" i="2"/>
  <c r="I126" i="2" l="1"/>
  <c r="I127" i="2"/>
  <c r="F169" i="2"/>
  <c r="H141" i="2"/>
  <c r="F141" i="2"/>
  <c r="I100" i="2"/>
  <c r="I104" i="2"/>
  <c r="I191" i="2"/>
  <c r="F197" i="2"/>
  <c r="I195" i="2"/>
  <c r="H197" i="2"/>
  <c r="I194" i="2"/>
  <c r="I27" i="2"/>
  <c r="I190" i="2"/>
  <c r="I186" i="2"/>
  <c r="I185" i="2"/>
  <c r="I184" i="2"/>
  <c r="I181" i="2"/>
  <c r="I180" i="2"/>
  <c r="I179" i="2"/>
  <c r="I178" i="2"/>
  <c r="I139" i="2"/>
  <c r="I138" i="2"/>
  <c r="I54" i="2"/>
  <c r="I150" i="2"/>
  <c r="I169" i="2" s="1"/>
  <c r="I55" i="2"/>
  <c r="I103" i="2"/>
  <c r="I108" i="2"/>
  <c r="I107" i="2"/>
  <c r="I141" i="2" l="1"/>
  <c r="I197" i="2"/>
  <c r="H98" i="2"/>
  <c r="F98" i="2"/>
  <c r="F99" i="2"/>
  <c r="H99" i="2"/>
  <c r="F97" i="2"/>
  <c r="H97" i="2"/>
  <c r="F94" i="2"/>
  <c r="H94" i="2"/>
  <c r="H93" i="2"/>
  <c r="F93" i="2"/>
  <c r="H81" i="2"/>
  <c r="F81" i="2"/>
  <c r="F76" i="2"/>
  <c r="F75" i="2"/>
  <c r="F79" i="2"/>
  <c r="H79" i="2"/>
  <c r="F80" i="2"/>
  <c r="H80" i="2"/>
  <c r="H78" i="2"/>
  <c r="F78" i="2"/>
  <c r="H77" i="2"/>
  <c r="F77" i="2"/>
  <c r="H76" i="2"/>
  <c r="H75" i="2"/>
  <c r="F71" i="2"/>
  <c r="I71" i="2" s="1"/>
  <c r="H70" i="2"/>
  <c r="H67" i="2"/>
  <c r="F70" i="2"/>
  <c r="F69" i="2"/>
  <c r="F66" i="2"/>
  <c r="I66" i="2" s="1"/>
  <c r="F65" i="2"/>
  <c r="H51" i="2"/>
  <c r="F51" i="2"/>
  <c r="H50" i="2"/>
  <c r="I50" i="2" s="1"/>
  <c r="F49" i="2"/>
  <c r="I49" i="2" s="1"/>
  <c r="F48" i="2"/>
  <c r="I48" i="2" s="1"/>
  <c r="F47" i="2"/>
  <c r="I47" i="2" s="1"/>
  <c r="F46" i="2"/>
  <c r="F43" i="2"/>
  <c r="I43" i="2" s="1"/>
  <c r="F41" i="2"/>
  <c r="H41" i="2"/>
  <c r="F40" i="2"/>
  <c r="H40" i="2"/>
  <c r="F39" i="2"/>
  <c r="H39" i="2"/>
  <c r="H12" i="2"/>
  <c r="H14" i="2"/>
  <c r="H17" i="2"/>
  <c r="H25" i="2"/>
  <c r="H26" i="2"/>
  <c r="F38" i="2"/>
  <c r="H38" i="2"/>
  <c r="F37" i="2"/>
  <c r="H37" i="2"/>
  <c r="I67" i="2" l="1"/>
  <c r="H84" i="2"/>
  <c r="H56" i="2"/>
  <c r="F56" i="2"/>
  <c r="I75" i="2"/>
  <c r="I78" i="2"/>
  <c r="I81" i="2"/>
  <c r="H113" i="2"/>
  <c r="F113" i="2"/>
  <c r="I93" i="2"/>
  <c r="I98" i="2"/>
  <c r="I77" i="2"/>
  <c r="I99" i="2"/>
  <c r="I97" i="2"/>
  <c r="I94" i="2"/>
  <c r="I80" i="2"/>
  <c r="I79" i="2"/>
  <c r="I41" i="2"/>
  <c r="I76" i="2"/>
  <c r="I70" i="2"/>
  <c r="F68" i="2"/>
  <c r="I68" i="2" s="1"/>
  <c r="I65" i="2"/>
  <c r="I69" i="2"/>
  <c r="I51" i="2"/>
  <c r="I46" i="2"/>
  <c r="H28" i="2"/>
  <c r="I40" i="2"/>
  <c r="I39" i="2"/>
  <c r="I38" i="2"/>
  <c r="I37" i="2"/>
  <c r="I84" i="2" l="1"/>
  <c r="F84" i="2"/>
  <c r="I56" i="2"/>
  <c r="I113" i="2"/>
  <c r="F26" i="2" l="1"/>
  <c r="F25" i="2"/>
  <c r="F22" i="2"/>
  <c r="I22" i="2" s="1"/>
  <c r="F21" i="2"/>
  <c r="I21" i="2" s="1"/>
  <c r="F19" i="2"/>
  <c r="I19" i="2" s="1"/>
  <c r="F18" i="2"/>
  <c r="I18" i="2" s="1"/>
  <c r="I17" i="2"/>
  <c r="F14" i="2"/>
  <c r="F28" i="2" l="1"/>
  <c r="I14" i="2"/>
  <c r="I26" i="2"/>
  <c r="I25" i="2"/>
  <c r="I12" i="2"/>
  <c r="I28" i="2" l="1"/>
  <c r="K47" i="1"/>
  <c r="H169" i="2"/>
</calcChain>
</file>

<file path=xl/sharedStrings.xml><?xml version="1.0" encoding="utf-8"?>
<sst xmlns="http://schemas.openxmlformats.org/spreadsheetml/2006/main" count="542" uniqueCount="285">
  <si>
    <t xml:space="preserve">        ปร.2 แผ่นที่  1</t>
  </si>
  <si>
    <t>แบบฟอร์มการถอดแบบรายการแบบสำรวจปริมาณคอนกรีต ไม้แบบ ไม้ค้ำยัน และเหล็กเสริมคอนกรีต</t>
  </si>
  <si>
    <t>ลำดับที่</t>
  </si>
  <si>
    <t>รายการ</t>
  </si>
  <si>
    <t>คอนกรีต</t>
  </si>
  <si>
    <t>ไม้แบบ</t>
  </si>
  <si>
    <t>ไม้ค้ำยัน</t>
  </si>
  <si>
    <t>เหล็กเส้นกลมผิวเรียบ</t>
  </si>
  <si>
    <t>เหล็กข้ออ้อย</t>
  </si>
  <si>
    <t>หมายเหตุ</t>
  </si>
  <si>
    <t>ลบ.ม</t>
  </si>
  <si>
    <t>ตร.ม</t>
  </si>
  <si>
    <t>ต้น</t>
  </si>
  <si>
    <t>Ø6มม.</t>
  </si>
  <si>
    <t>Ø9มม.</t>
  </si>
  <si>
    <t>Ø12มม.</t>
  </si>
  <si>
    <t>Ø16มม.</t>
  </si>
  <si>
    <t>Ø25มม.</t>
  </si>
  <si>
    <t>ประเภทงานอาคาร</t>
  </si>
  <si>
    <t>F1</t>
  </si>
  <si>
    <t xml:space="preserve">คอนกรีตหยาบรวม </t>
  </si>
  <si>
    <t>C</t>
  </si>
  <si>
    <t>เสาช่วงบน</t>
  </si>
  <si>
    <t>C1</t>
  </si>
  <si>
    <t>รวมปริมาณงานหน้านี้</t>
  </si>
  <si>
    <t xml:space="preserve">        ปร.2 แผ่นที่  2</t>
  </si>
  <si>
    <t>F</t>
  </si>
  <si>
    <t>เสาคอนกรีต  (0.20x0.20x4.10)@19</t>
  </si>
  <si>
    <t>เสาช่วงล่าง</t>
  </si>
  <si>
    <t>□ สถานที่ก่อสร้าง    โรงเรียนท่าสองยางวิทยาคม  อำเภอท่าสองยาง  จังหวัดตาก                                             แบบแปลนเลขที่    เฉพาะแห่ง</t>
  </si>
  <si>
    <t>□ ถอดแบบ/ประมาณราคากลางโดย                                                      เมื่อวันที่             เดือน                                พ.ศ.2567</t>
  </si>
  <si>
    <t>GB</t>
  </si>
  <si>
    <t>GB1</t>
  </si>
  <si>
    <t>B</t>
  </si>
  <si>
    <t>B (1-8)</t>
  </si>
  <si>
    <t>D (1-8)</t>
  </si>
  <si>
    <t>B1</t>
  </si>
  <si>
    <t>คานคอนกรีต  ( 0.20x0.40x30.00)</t>
  </si>
  <si>
    <t>B2</t>
  </si>
  <si>
    <t>คานคอนกรีต  ( 0.20x0.50x24.00)</t>
  </si>
  <si>
    <t xml:space="preserve">คอนกรีตหยาบ (0.80x0.80x0.05)@19 </t>
  </si>
  <si>
    <t>ฐานคอนกรีต(0.80x0.80x0.15)@19</t>
  </si>
  <si>
    <t>GS</t>
  </si>
  <si>
    <t>PS</t>
  </si>
  <si>
    <t>S</t>
  </si>
  <si>
    <t>พื้นคอนกรีต (4.50x0.10)</t>
  </si>
  <si>
    <t>งานบันไดคอนกรีต 2 ด้าน(1.787)</t>
  </si>
  <si>
    <t>ยอดยกมา</t>
  </si>
  <si>
    <t>ปริมาณเผื่อเหล็กเสริม (เมตร)</t>
  </si>
  <si>
    <t>w.mesh</t>
  </si>
  <si>
    <t>รวมปริมาณเหล็กเสริม (เมตร)</t>
  </si>
  <si>
    <t>น้ำหนักเหล็กเสริม (ตัน)</t>
  </si>
  <si>
    <t>ปร.4แผ่นที่ 1</t>
  </si>
  <si>
    <t>แบบแสดงรายการ ปริมาณงาน และราคา</t>
  </si>
  <si>
    <r>
      <rPr>
        <b/>
        <sz val="16"/>
        <color theme="1"/>
        <rFont val="TH SarabunPSK"/>
        <family val="2"/>
      </rPr>
      <t xml:space="preserve">□ กลุ่มงาน/งาน </t>
    </r>
    <r>
      <rPr>
        <sz val="16"/>
        <color theme="1"/>
        <rFont val="TH SarabunPSK"/>
        <family val="2"/>
      </rPr>
      <t xml:space="preserve">     (1) โครงสร้างทางวิศวกรรม</t>
    </r>
  </si>
  <si>
    <t>จำนวน</t>
  </si>
  <si>
    <t>หน่วย</t>
  </si>
  <si>
    <t>ค่าวัสดุ</t>
  </si>
  <si>
    <t>ค่าแรงงาน</t>
  </si>
  <si>
    <t>รวม</t>
  </si>
  <si>
    <t>ราคา/หน่วย</t>
  </si>
  <si>
    <t>จำนวนเงิน</t>
  </si>
  <si>
    <t>วัสดุและแรงงาน</t>
  </si>
  <si>
    <t>งานโครงสร้างทางวิศวกรรม</t>
  </si>
  <si>
    <t>1.1 งานดิน หิน ทราย และงานฐานราก</t>
  </si>
  <si>
    <t>งานดินขุดและถมคืน</t>
  </si>
  <si>
    <t>ราคาท้องถิ่น</t>
  </si>
  <si>
    <t>ทรายถมพื้นอาคาร</t>
  </si>
  <si>
    <t>1.2 งานแบบหล่อคอนกรีต</t>
  </si>
  <si>
    <t>ค่าแรงไม้แบบ</t>
  </si>
  <si>
    <t>ลบ.ฟ</t>
  </si>
  <si>
    <t>ไม้เคร่า (ใช้ 30%)</t>
  </si>
  <si>
    <t>ตะปูตอกแบบขนาดต่าง ๆ (ใช้ 25%)</t>
  </si>
  <si>
    <t>กก.</t>
  </si>
  <si>
    <t>น้ำมันทาไม้แบบ (ใช้ 20%) ใช้น้ำมันโซล่า</t>
  </si>
  <si>
    <t>ลิตร</t>
  </si>
  <si>
    <t>1.3 งานคอนกรีต</t>
  </si>
  <si>
    <t>งานคอนกรีตหยาบ 180kg/cm²</t>
  </si>
  <si>
    <r>
      <t>งานคอนกรีตโครงสร้าง 240kg/cm</t>
    </r>
    <r>
      <rPr>
        <sz val="16"/>
        <color theme="1"/>
        <rFont val="Tahoma"/>
        <family val="2"/>
      </rPr>
      <t>²</t>
    </r>
  </si>
  <si>
    <r>
      <rPr>
        <b/>
        <sz val="16"/>
        <color theme="1"/>
        <rFont val="TH SarabunPSK"/>
        <family val="2"/>
      </rPr>
      <t xml:space="preserve">□ สถานที่ก่อสร้าง </t>
    </r>
    <r>
      <rPr>
        <sz val="16"/>
        <color theme="1"/>
        <rFont val="TH SarabunPSK"/>
        <family val="2"/>
      </rPr>
      <t xml:space="preserve">       โรงเรียนท่าสองยางวิทยาคม  อำเภอท่าสองยาง  จังหวัดตาก                                   แบบแปลนเลขที่    เฉพาะแห่ง    </t>
    </r>
  </si>
  <si>
    <r>
      <rPr>
        <b/>
        <sz val="16"/>
        <color theme="1"/>
        <rFont val="TH SarabunPSK"/>
        <family val="2"/>
      </rPr>
      <t xml:space="preserve">□ หน่วยงานเจ้าของโครงการ </t>
    </r>
    <r>
      <rPr>
        <sz val="16"/>
        <color theme="1"/>
        <rFont val="TH SarabunPSK"/>
        <family val="2"/>
      </rPr>
      <t xml:space="preserve">     โรงเรียนท่าสองยางวิทยาคม  175 หมู่ที่ 2 ตำบลแม่ต้าน  อำเภอท่าสองยาง  จังหวัดตาก</t>
    </r>
  </si>
  <si>
    <t xml:space="preserve">□ หน่วยงานเจ้าของโครงการ/งานที่ก่อสร้าง     โรงเรียนท่าสองยางวิทยาคม 175 หมู่ที่ 2 ตำบลแม่ต้าน อำเภอท่าสองยาง จังหวัดตาก </t>
  </si>
  <si>
    <t>1.4 งานเหล็กเสริมคอนกรีต</t>
  </si>
  <si>
    <t xml:space="preserve"> เหล็กเส้นกลม Ø 6 มม.</t>
  </si>
  <si>
    <t>ตัน</t>
  </si>
  <si>
    <t xml:space="preserve"> เหล็กเส้นกลม Ø 9 มม.</t>
  </si>
  <si>
    <t>ปร.4แผ่นที่ 2</t>
  </si>
  <si>
    <t xml:space="preserve"> เหล็กเส้นข้ออ้อย Ø 12 มม.</t>
  </si>
  <si>
    <t>ลวดผูกเหล็ก</t>
  </si>
  <si>
    <t xml:space="preserve"> เหล็กเส้นข้ออ้อย Ø 16 มม.</t>
  </si>
  <si>
    <t>1.5 งานเหล็กโครงสร้างหลังคา</t>
  </si>
  <si>
    <t>ท่อน</t>
  </si>
  <si>
    <t>เหล็กสี่เหลี่ยม 2"x2"x2.0  (แป+truss)</t>
  </si>
  <si>
    <t>ค่าแรงตัด เชื่อม ติดตั้ง งานเหล็กโครงหลังคา</t>
  </si>
  <si>
    <t>เหล็กกล่องไม้ขีด 2"x4"x2.3 (จันทัน+อะเส+truss B)</t>
  </si>
  <si>
    <t>ค่างานพ่นสีกันสนิมงานโครงหลังคา</t>
  </si>
  <si>
    <t>เหล็กกล่องไม้ขีด 2"x4"x3.2 (อะเสหอพัก)</t>
  </si>
  <si>
    <t>เหล็กสี่เหลี่ยม 4"x4"x2.3 (เสาระเบียง,ตุ๊กตาบันได)</t>
  </si>
  <si>
    <t>รวมลวดเชื่อม</t>
  </si>
  <si>
    <r>
      <rPr>
        <b/>
        <sz val="16"/>
        <color theme="1"/>
        <rFont val="TH SarabunPSK"/>
        <family val="2"/>
      </rPr>
      <t xml:space="preserve">□ กลุ่มงาน/งาน </t>
    </r>
    <r>
      <rPr>
        <sz val="16"/>
        <color theme="1"/>
        <rFont val="TH SarabunPSK"/>
        <family val="2"/>
      </rPr>
      <t xml:space="preserve">     (2) งานสถาปัตยกรรม</t>
    </r>
  </si>
  <si>
    <t>ปร.4แผ่นที่ 3</t>
  </si>
  <si>
    <t>งานสถาปัตยกรรม</t>
  </si>
  <si>
    <t>2.1 งานมุงหลังคา</t>
  </si>
  <si>
    <t>แผ่นเหล็กรีดลอน(metal sheet 0.35 สี)</t>
  </si>
  <si>
    <t>FLASHING 0.35 สีธรรมดา</t>
  </si>
  <si>
    <t>เมตร</t>
  </si>
  <si>
    <t xml:space="preserve"> ค่าแรงมุงหลังคา</t>
  </si>
  <si>
    <t>สกรูปลายสว่านยึดแผ่นมุงหลังคา (8x2")</t>
  </si>
  <si>
    <t>มอบไม้เทียม 4"</t>
  </si>
  <si>
    <t>เชิงชายไม้เทียม 1.6x20x300 cm.</t>
  </si>
  <si>
    <t>อุปกรณ์ยึดเหนี่ยวงานหลังคา</t>
  </si>
  <si>
    <t>งาน</t>
  </si>
  <si>
    <t>ไม้เนื้อแข็ง 2"x4"x3.00 ม.</t>
  </si>
  <si>
    <t>2.2 งานฝ้าเพดาน</t>
  </si>
  <si>
    <t>ฝ1 ฝ้าแผ่นเรียบ 4 มม.โครงเคร่าเหล็กซีไลน์</t>
  </si>
  <si>
    <t>สีน้ำอะคริลิคแผ่นเรียบ 4 มม.</t>
  </si>
  <si>
    <t>ฝ2 ยิบซั่มบอร์ด 9 มม.ฉาบเรียบเคร่าเหล็กซีไลน์</t>
  </si>
  <si>
    <t>สีน้ำอะคริลิคยิบซั่ม 9 มม.</t>
  </si>
  <si>
    <t xml:space="preserve">บัวเพดานไฟเบอร์ 3 " (รวมสี+สกรู) </t>
  </si>
  <si>
    <t>เพดานนอก</t>
  </si>
  <si>
    <t>เพดานใน</t>
  </si>
  <si>
    <t>ใน+นอก</t>
  </si>
  <si>
    <t>สีน้ำอะคริลิค</t>
  </si>
  <si>
    <t>ฝ3 ฉาบเรียบปิดร่องท้องแผ่นสำเร็จ</t>
  </si>
  <si>
    <t>โถงนอนล่าง</t>
  </si>
  <si>
    <t>ปร.4แผ่นที่ 4</t>
  </si>
  <si>
    <t>2.3 งานพื้น</t>
  </si>
  <si>
    <t>ห้องทั่วไป</t>
  </si>
  <si>
    <t>พ3 พื้นปูกระเบื้องเซรามิค 12"x12"</t>
  </si>
  <si>
    <t>สุขา+บันได</t>
  </si>
  <si>
    <t>พ2 พื้นปูกระเบื้องเซรามิค 60x60</t>
  </si>
  <si>
    <t>2.4 งานผนัง</t>
  </si>
  <si>
    <t>ผ1 ผนังก่อคอนกรีตบล็อก 19x39x7</t>
  </si>
  <si>
    <t>ผ1 ผนังก่อบล็อกกันสาด 19x39x7</t>
  </si>
  <si>
    <t>รวมคิ้วpvc</t>
  </si>
  <si>
    <t>ผ2 ผนังก่อบล๊อกกรุกระเบื้อง 10"x16" (สูง 1.80 ม.)</t>
  </si>
  <si>
    <t>2.5 งานบัวเชิงผนัง</t>
  </si>
  <si>
    <t>บัวเชิงผนัง PVC 4" หนา 1.10 ซม.(รวมอุปกรณ์ยึด)</t>
  </si>
  <si>
    <t>2.6 งานฉาบปูน</t>
  </si>
  <si>
    <t xml:space="preserve"> ฉาบปูนเรียบผนัง</t>
  </si>
  <si>
    <t xml:space="preserve"> ฉาบปูนเรียบโครงสร้าง (รวมงานบันได)</t>
  </si>
  <si>
    <t>2.7 งานประตูหน้าต่างและช่องแสง</t>
  </si>
  <si>
    <t>ชุด</t>
  </si>
  <si>
    <t>เหมาทั้งวัสดุและแรงงาน</t>
  </si>
  <si>
    <t xml:space="preserve"> ป2 ประตูห้องพร้อมอุปกรณ์</t>
  </si>
  <si>
    <t xml:space="preserve"> ป1 ประตูห้องนอนบนพร้อมอุปกรณ์</t>
  </si>
  <si>
    <t xml:space="preserve"> ป3 ประตูห้องพร้อมอุปกรณ์</t>
  </si>
  <si>
    <t xml:space="preserve"> ป4 ประตูห้องพร้อมอุปกรณ์</t>
  </si>
  <si>
    <t xml:space="preserve"> น1 หน้าต่างห้องพร้อมอุปกรณ์</t>
  </si>
  <si>
    <t>2.8 งานสุขภัณท์และอุปกรณ์ห้องน้ำ ส้วม</t>
  </si>
  <si>
    <t>ที่ใส่กระดาษชำระเซรามิคสีขาว</t>
  </si>
  <si>
    <t>ที่ใส่สบู่เซรามิคสีขาว</t>
  </si>
  <si>
    <t>สายฉีดชำระ</t>
  </si>
  <si>
    <t>โถส้วมกระเบื้องเคลือบนั่งราบ มีฐาน ราดน้ำ</t>
  </si>
  <si>
    <t>อ่างล้างหน้าแบบแขวน+ก๊อกและอุปกรณ์</t>
  </si>
  <si>
    <t>ฝักบัวสายอ่อน(ติดผนัง)พร้อมอุปกรณ์ครบชุด</t>
  </si>
  <si>
    <t>ตะแกรงดักผง(มีดักกลิ่น)</t>
  </si>
  <si>
    <t>กระจกเงา+ชั้นวางของ</t>
  </si>
  <si>
    <t>ราวพาดผ้าสแตนเลส (60-80 ซม)</t>
  </si>
  <si>
    <t>2.9 งานสี</t>
  </si>
  <si>
    <t>สีน้ำอะคริลิก 100%</t>
  </si>
  <si>
    <t>สีเคลือบมันผนังใน(กันเปื้อน)</t>
  </si>
  <si>
    <t>1.6 งานเหล็กลูกกรงบันไดและระเบียง</t>
  </si>
  <si>
    <t>เหล็กกล่องไม้ขีด 11/2"x3"x2.0 (ราวและเคร่า)</t>
  </si>
  <si>
    <t>เคลือบมัน</t>
  </si>
  <si>
    <t>สีกันสนิมและ</t>
  </si>
  <si>
    <t>เหล็กสี่เหลี่ยม 1"x1"x1.2  (ลูกกรงบันไดและระเบียง)</t>
  </si>
  <si>
    <t>ปร.4แผ่นที่ 7</t>
  </si>
  <si>
    <r>
      <rPr>
        <b/>
        <sz val="16"/>
        <color theme="1"/>
        <rFont val="TH SarabunPSK"/>
        <family val="2"/>
      </rPr>
      <t xml:space="preserve">□ กลุ่มงาน/งาน </t>
    </r>
    <r>
      <rPr>
        <sz val="16"/>
        <color theme="1"/>
        <rFont val="TH SarabunPSK"/>
        <family val="2"/>
      </rPr>
      <t xml:space="preserve">     (3) งานสระบบสุขาภิบาล ดับเพลิง และป้องกันอัคคีภัย</t>
    </r>
  </si>
  <si>
    <t>งานสระบบสุขาภิบาล ดับเพลิง และป้องกันอัคคีภัย</t>
  </si>
  <si>
    <t>3.1 งานเดินท่อโสโครก</t>
  </si>
  <si>
    <t>เดินท่อส้วม</t>
  </si>
  <si>
    <t>จุด</t>
  </si>
  <si>
    <t>รวมค่าแรง</t>
  </si>
  <si>
    <t>3.2 งานเดินท่อน้ำดี (ไม่รวมค่าขยายเขตประปาสู่บ้านพักอาศัย)</t>
  </si>
  <si>
    <t>เดินท่อน้ำอาบน้ำ</t>
  </si>
  <si>
    <t>เดินท่อน้ำสายฉีดชำระ</t>
  </si>
  <si>
    <t>3.3 งานระบบสุขาภิบาลนอกอาคาร (ไม่รวมค่าวางท่อจากบ้านพักอาศัยสู่ท่อสาธารณะ)</t>
  </si>
  <si>
    <t>บ่อ</t>
  </si>
  <si>
    <t>บ่อน้ำใส ขนาดตามแบบ</t>
  </si>
  <si>
    <t>บ่อดักไขมัน ขนาดตามแบบ</t>
  </si>
  <si>
    <t>ปร.4แผ่นที่ 5</t>
  </si>
  <si>
    <t>ปร.4แผ่นที่ 6</t>
  </si>
  <si>
    <t>ก๊อกน้ำล้างพื้น 4 หุน แบบคันโยก (รวมลานซักล้าง)</t>
  </si>
  <si>
    <t>เดินท่อน้ำทิ้งจากอ่างล้างหน้า ห้องสุข ห้องอาบน้ำ</t>
  </si>
  <si>
    <t>เดินท่อห้องส้วม</t>
  </si>
  <si>
    <t xml:space="preserve">เดินท่อน้ำอ่างล้างหน้า </t>
  </si>
  <si>
    <t>เดินท่อน้ำล้างพื้น (สุขา+ห้องอาบน้ำ)</t>
  </si>
  <si>
    <t>ถังบำบัดน้ำเสีย 2000 ลิตร</t>
  </si>
  <si>
    <t>รวมค่าวัส+ค่าแรง</t>
  </si>
  <si>
    <t>ท่อระบายน้ำ PVC Ø 2"+ข้อต่อ</t>
  </si>
  <si>
    <r>
      <rPr>
        <b/>
        <sz val="16"/>
        <color theme="1"/>
        <rFont val="TH SarabunPSK"/>
        <family val="2"/>
      </rPr>
      <t xml:space="preserve">□ กลุ่มงาน/งาน </t>
    </r>
    <r>
      <rPr>
        <sz val="16"/>
        <color theme="1"/>
        <rFont val="TH SarabunPSK"/>
        <family val="2"/>
      </rPr>
      <t xml:space="preserve">   (4) งานระบบไฟฟ้าและสื่อสาร</t>
    </r>
  </si>
  <si>
    <t>งานระบบไฟฟ้าและสื่อสาร</t>
  </si>
  <si>
    <t>4.1 งานดวงโคมไฟฟ้า</t>
  </si>
  <si>
    <t>โคมกลมไฟฟ้าหลอด LED 1x32 watt ครอบพลาสติก</t>
  </si>
  <si>
    <t>4.2 งานสวิตช์และเต้ารับ</t>
  </si>
  <si>
    <t>สวิตช์เดี่ยว</t>
  </si>
  <si>
    <t>สวิตช์2 ทาง</t>
  </si>
  <si>
    <t>ปลั๊กไฟฟ้า(เต้ารับ)</t>
  </si>
  <si>
    <t>4.3 งานเดินสายไฟฟ้า</t>
  </si>
  <si>
    <t>งานเดินสายไฟฟ้าดวงโคม</t>
  </si>
  <si>
    <t>งานเดินสายไฟฟ้าสายสวิตช์</t>
  </si>
  <si>
    <t>งานเดินสายไฟฟ้าเต้ารับ</t>
  </si>
  <si>
    <t>4.4 งานแผงสวิตช์และเซอร์กิตเบรกเกอร์</t>
  </si>
  <si>
    <t>ชุดเบรกเกอร์ ขนาด 15 แอมป์(พร้อมกล่อง+ลูกเบรกเกอร์)</t>
  </si>
  <si>
    <t>50-63A</t>
  </si>
  <si>
    <t xml:space="preserve">โคมไฟฟ้าหลอด LED -1x36 watt </t>
  </si>
  <si>
    <t xml:space="preserve">โคมไฟฟ้าหลอด LED -1x18 watt </t>
  </si>
  <si>
    <t>โคมไฟฟ้าหลอด  1x40 watt panel 30x120</t>
  </si>
  <si>
    <t>คอนซูเมอร์ ขนาด 6-8 ช่อง(พร้อมเมน+ลูกเบรกเกอร์)</t>
  </si>
  <si>
    <t>ปร.4 ( ก ) แผ่นที่ 1</t>
  </si>
  <si>
    <t>ใบสรุปปริมาณงาน และราคา</t>
  </si>
  <si>
    <r>
      <rPr>
        <b/>
        <sz val="16"/>
        <color theme="1"/>
        <rFont val="TH SarabunPSK"/>
        <family val="2"/>
      </rPr>
      <t xml:space="preserve">□ กลุ่มงาน/งาน </t>
    </r>
    <r>
      <rPr>
        <sz val="16"/>
        <color theme="1"/>
        <rFont val="TH SarabunPSK"/>
        <family val="2"/>
      </rPr>
      <t xml:space="preserve">     (1) โครงสร้างทางวิศวกรรม  (2) งานสถาปัตยกรรม  (3) งานสระบบสุขาภิบาล ดับเพลิง และป้องกันอัคคีภัย (4) งานไฟฟ้าและสื่อสาร</t>
    </r>
  </si>
  <si>
    <r>
      <rPr>
        <b/>
        <sz val="16"/>
        <color theme="1"/>
        <rFont val="TH SarabunPSK"/>
        <family val="2"/>
      </rPr>
      <t xml:space="preserve">□ สถานที่ก่อสร้าง </t>
    </r>
    <r>
      <rPr>
        <sz val="16"/>
        <color theme="1"/>
        <rFont val="TH SarabunPSK"/>
        <family val="2"/>
      </rPr>
      <t xml:space="preserve">    โรงเรียนท่าสองยางวิทยาคม  อำเภอท่าสองยาง  จังหวัดตาก                                        แบบแปลนเลขที่    เฉพาะแห่ง    </t>
    </r>
  </si>
  <si>
    <t>□ สถานที่ก่อสร้าง    โรงเรียนท่าสองยางวิทยาคม  อำเภอท่าสองยาง  จังหวัดตาก                                  แบบแปลนเลขที่    เฉพาะแห่ง</t>
  </si>
  <si>
    <t>□ ถอดแบบ/ประมาณราคากลางโดย                                                      เมื่อวันที่                 เดือน                                พ.ศ.2567</t>
  </si>
  <si>
    <r>
      <t>แผ่นสำเร็จ 35x5x400 (ลวด 5 เส้น 250 kg/cm</t>
    </r>
    <r>
      <rPr>
        <sz val="11"/>
        <color theme="1"/>
        <rFont val="Tahoma"/>
        <family val="2"/>
      </rPr>
      <t>²)</t>
    </r>
  </si>
  <si>
    <t>Wire mesh @20x20#</t>
  </si>
  <si>
    <t xml:space="preserve">ปร.5 (ก) </t>
  </si>
  <si>
    <t>แบบสรุปค่าก่อสร้าง</t>
  </si>
  <si>
    <r>
      <rPr>
        <b/>
        <sz val="16"/>
        <color theme="1"/>
        <rFont val="Tahoma"/>
        <family val="2"/>
      </rPr>
      <t xml:space="preserve">□ </t>
    </r>
    <r>
      <rPr>
        <b/>
        <sz val="16"/>
        <color theme="1"/>
        <rFont val="TH SarabunPSK"/>
        <family val="2"/>
      </rPr>
      <t xml:space="preserve">กลุ่มงาน/งาน  </t>
    </r>
    <r>
      <rPr>
        <sz val="16"/>
        <color theme="1"/>
        <rFont val="TH SarabunPSK"/>
        <family val="2"/>
      </rPr>
      <t xml:space="preserve">  (1), (2),  (3) และ(4)</t>
    </r>
    <r>
      <rPr>
        <b/>
        <sz val="16"/>
        <color theme="1"/>
        <rFont val="TH SarabunPSK"/>
        <family val="2"/>
      </rPr>
      <t xml:space="preserve">     </t>
    </r>
  </si>
  <si>
    <r>
      <t xml:space="preserve">□ แบบแปลนเลขที่      </t>
    </r>
    <r>
      <rPr>
        <sz val="16"/>
        <color theme="1"/>
        <rFont val="TH SarabunPSK"/>
        <family val="2"/>
      </rPr>
      <t xml:space="preserve"> เฉพาะแห่ง </t>
    </r>
  </si>
  <si>
    <t>หน่วย:บาท</t>
  </si>
  <si>
    <t>ค่าก่อสร้าง</t>
  </si>
  <si>
    <t>งานระบบสุขาภิบาล ดับเพลิง และป้องกันอัคคีภัย</t>
  </si>
  <si>
    <t>รวมค่าก่อสร้าง</t>
  </si>
  <si>
    <t xml:space="preserve">□ ชื่อโครงการ/งานก่อสร้างหอพักนักเรียน 2 ชั้น พร้อมห้องพยาบาล 1 ห้อง ห้องอาบน้ำและห้องสุขาอย่างละ 6 ห้อง </t>
  </si>
  <si>
    <r>
      <t xml:space="preserve">□ สถานที่ก่อสร้าง   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 โรงเรียนท่าสองยางวิทยาคม  อำเภอท่าสองยาง  จังหวัดตาก</t>
    </r>
  </si>
  <si>
    <t>□ หน่วยงานเจ้าของโครงการ โรงเรียนท่าสองยางวิทยาคม 175 หมู่ที่ 2 ตำบลแม่ต้าน อำเภอท่าสองยาง  จังหวัดตาก</t>
  </si>
  <si>
    <t>แบบ ปร.6</t>
  </si>
  <si>
    <t>แบบสรุปราคากลางก่อสร้าง</t>
  </si>
  <si>
    <r>
      <t xml:space="preserve">□ แบบแปลนเลขที่   </t>
    </r>
    <r>
      <rPr>
        <sz val="16"/>
        <color theme="1"/>
        <rFont val="TH SarabunPSK"/>
        <family val="2"/>
      </rPr>
      <t xml:space="preserve"> เฉพาะแห่ง     </t>
    </r>
    <r>
      <rPr>
        <b/>
        <sz val="16"/>
        <color theme="1"/>
        <rFont val="TH SarabunPSK"/>
        <family val="2"/>
      </rPr>
      <t xml:space="preserve">     </t>
    </r>
  </si>
  <si>
    <t>ปร.5 ก</t>
  </si>
  <si>
    <t>รวมค่าก่อสร้างทั้งโครงการ/งานก่อสร้าง</t>
  </si>
  <si>
    <t xml:space="preserve">□ ชื่อโครการ/งานก่อสร้างหอพักนักเรียน 2 ชั้น พร้อมห้องพยาบาล 1 ห้อง ห้องอาบน้ำและห้องสุขาอย่างละ 6 ห้อง     </t>
  </si>
  <si>
    <t xml:space="preserve">□ สถานที่ก่อสร้าง    โรงเรียนท่าสองยางวิทยาคม  อำเภอท่าสองยาง  จังหวัดตาก </t>
  </si>
  <si>
    <t xml:space="preserve">□ หน่วยงานเจ้าของโครงการ  โรงเรียนท่าสองยางวิทยาคม 175 หมู่ที่ 2 ตำบลแม่ต้าน อำเภอท่าสองยาง  จังหวัดตาก     </t>
  </si>
  <si>
    <t>ค่าก่อสร้างหอพักนักเรียน 2 ชั้น พร้อมห้องพยาบาล 1 ห้อง ห้องอาบน้ำและห้องสุขา</t>
  </si>
  <si>
    <t>F2</t>
  </si>
  <si>
    <t>คอนกรีตหยาบ (1.20x1.20x0.05)@4</t>
  </si>
  <si>
    <t>คอนกรีตหยาบ (1.50x1.50x0.05)@16</t>
  </si>
  <si>
    <t>ฐานคอนกรีต(1.20x1.20x0.20)@4</t>
  </si>
  <si>
    <t>ฐานคอนกรีต(1.50x1.50x0.25)@16</t>
  </si>
  <si>
    <t>C2</t>
  </si>
  <si>
    <t>C3</t>
  </si>
  <si>
    <t>เสาคอนกรีต  (0.20x0.30x3.00)@17</t>
  </si>
  <si>
    <t>เสาคอนกรีต  (0.30x0.40x4.90)@17</t>
  </si>
  <si>
    <t>เสาคอนกรีต  (0.20x0.20x7.00)@4</t>
  </si>
  <si>
    <t>คานคอนกรีต  (0.20x0.30x75.20)</t>
  </si>
  <si>
    <t>คานคอนกรีต  ( 0.20x0.40x98.50)</t>
  </si>
  <si>
    <t>คานคอนกรีต  ( 0.20x0.40x23.50)</t>
  </si>
  <si>
    <t>คานคอนกรีต  ( 0.20x0.40x26.50)</t>
  </si>
  <si>
    <t>พื้นคอนกรีต (289.54x0.10)</t>
  </si>
  <si>
    <t>พื้นคอนกรีต (176.25x0.05)</t>
  </si>
  <si>
    <t>งานเอ็น คสล (0.10x0.12)@ 253.56 ม.</t>
  </si>
  <si>
    <t>งานดินถมปรับพื้นที่ (0.15 x15x30x1.35%)</t>
  </si>
  <si>
    <t>ไม้แบบทั่วไป (ใช้ 50%)</t>
  </si>
  <si>
    <t>และระเบียง</t>
  </si>
  <si>
    <t>จมุกบันไดอลูมินียม 6 ร่อง</t>
  </si>
  <si>
    <t>เส้น</t>
  </si>
  <si>
    <t xml:space="preserve"> เหล็กเส้นข้ออ้อย Ø 25 มม.</t>
  </si>
  <si>
    <t>□ ชื่อโครงการ/งานก่อสร้างหอพักนักเรียน 2 ชั้น พร้อมห้องพยาบาล 1 ห้อง ห้องอาบน้ำและห้องสุขาอย่างละ 6 ห้อง ลานซักล้าง พื้นที่ใช้สอยรวม 419.30 ตารางเมตร</t>
  </si>
  <si>
    <t xml:space="preserve">□ ชื่อโครงการ/งานก่อสร้างหอพักนักเรียน 2 ชั้น พร้อมห้องพยาบาล 1 ห้อง ห้องอาบน้ำและห้องสุขาอย่างละ 6 ห้อง ลานซักล้าง พื้นที่ใช้สอยรวม 419.30 ตารางเมตร </t>
  </si>
  <si>
    <t>ดูใบ ปร.4(ก)</t>
  </si>
  <si>
    <t xml:space="preserve">ลานซักล้าง พื้นที่ใช้สอยรวม 419.30 ตารางเมตร </t>
  </si>
  <si>
    <t xml:space="preserve">ขนาดหรือเนื้อที่อาคาร จำนวน  419.30     ตารางเมตร  </t>
  </si>
  <si>
    <t xml:space="preserve"> ลานซักล้าง พื้นที่ใช้สอยรวม 419.30 ตารางเมตร </t>
  </si>
  <si>
    <t>อย่างละ 6 ห้อง ลานซักล้าง พื้นที่ใช้สอยรวม 419.30 ตารางเมตร จำนวน 1 หลัง</t>
  </si>
  <si>
    <r>
      <rPr>
        <b/>
        <sz val="16"/>
        <color theme="1"/>
        <rFont val="Tahoma"/>
        <family val="2"/>
      </rPr>
      <t>□</t>
    </r>
    <r>
      <rPr>
        <b/>
        <sz val="16"/>
        <color theme="1"/>
        <rFont val="TH SarabunPSK"/>
        <family val="2"/>
      </rPr>
      <t xml:space="preserve"> ชื่อโครงการ/งานก่อสร้างหอพักนักเรียน 2 ชั้น พร้อมห้องพยาบาล 1 ห้อง ห้องอาบน้ำและห้องสุขาอย่างละ 6 ห้อง ลานซักล้าง พื้นที่ใช้สอยรวม 419.30 ตารางเมตร</t>
    </r>
  </si>
  <si>
    <t>ผนังปิดจั่วแผ่นเรียบ 6 มม.(หอพักและห้องน้ำ+สุขา)</t>
  </si>
  <si>
    <t>ไม้ค้ำยัน Ø 2"-3"x3.00ม</t>
  </si>
  <si>
    <t xml:space="preserve">เฉลี่ยราคา                .............. บาท / ตารางเมตร </t>
  </si>
  <si>
    <t>ค่าดำเนินการ</t>
  </si>
  <si>
    <t>ค่างาน</t>
  </si>
  <si>
    <t>รวมค่างาน</t>
  </si>
  <si>
    <t>รวมค่างานโครงสร้างทางวิศวกรรม</t>
  </si>
  <si>
    <t>รวมค่างานสถาปัตยกรรม</t>
  </si>
  <si>
    <t>รวมค่างานระบบสุขภิบาลและดับเพลิง</t>
  </si>
  <si>
    <t>รวมค่างานไฟฟ้าและสื่อสาร</t>
  </si>
  <si>
    <t>รวมค่างานทั้งหมด</t>
  </si>
  <si>
    <t>รวมค่างานก่อสร้างหอพักนักเรียน</t>
  </si>
  <si>
    <t>รวมค่างานหน้านี้</t>
  </si>
  <si>
    <t>รวมค่างานโครงสร้างวิศวกรรม</t>
  </si>
  <si>
    <t>รวมค่างานระบบสุขาภิบาล ดับเพลิง และป้องกันอัคคีภัย</t>
  </si>
  <si>
    <t>รวมค่างานระบบไฟฟ้าและสื่อสาร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</si>
</sst>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00_-;\-* #,##0.000_-;_-* &quot;-&quot;??_-;_-@_-"/>
    <numFmt numFmtId="188" formatCode="_-* #,##0.0_-;\-* #,##0.0_-;_-* &quot;-&quot;??_-;_-@_-"/>
    <numFmt numFmtId="189" formatCode="_-* #,##0.0000_-;\-* #,##0.0000_-;_-* &quot;-&quot;??_-;_-@_-"/>
    <numFmt numFmtId="190" formatCode="0.000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ahoma"/>
      <family val="2"/>
    </font>
    <font>
      <sz val="8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0"/>
      <name val="Arial"/>
      <charset val="222"/>
    </font>
    <font>
      <sz val="14"/>
      <color theme="1"/>
      <name val="TH SarabunPSK"/>
      <family val="2"/>
    </font>
    <font>
      <sz val="16"/>
      <color theme="1"/>
      <name val="Tahoma"/>
      <family val="2"/>
    </font>
    <font>
      <sz val="10"/>
      <name val="Arial"/>
      <family val="2"/>
    </font>
    <font>
      <sz val="16"/>
      <color theme="1"/>
      <name val="TH Niramit AS"/>
    </font>
    <font>
      <sz val="11"/>
      <color theme="1"/>
      <name val="Tahoma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theme="8"/>
      </bottom>
      <diagonal/>
    </border>
    <border>
      <left style="thin">
        <color theme="4"/>
      </left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4" tint="-0.249977111117893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double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double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double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4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4"/>
      </right>
      <top/>
      <bottom style="double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4"/>
      </top>
      <bottom style="double">
        <color rgb="FF0070C0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theme="4" tint="-0.249977111117893"/>
      </left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double">
        <color theme="8" tint="-0.249977111117893"/>
      </top>
      <bottom style="double">
        <color theme="8" tint="-0.249977111117893"/>
      </bottom>
      <diagonal/>
    </border>
    <border>
      <left/>
      <right/>
      <top style="double">
        <color theme="8" tint="-0.249977111117893"/>
      </top>
      <bottom style="double">
        <color theme="8" tint="-0.249977111117893"/>
      </bottom>
      <diagonal/>
    </border>
    <border>
      <left style="thin">
        <color theme="4"/>
      </left>
      <right style="thin">
        <color theme="4"/>
      </right>
      <top style="double">
        <color theme="8" tint="-0.249977111117893"/>
      </top>
      <bottom style="double">
        <color theme="8" tint="-0.249977111117893"/>
      </bottom>
      <diagonal/>
    </border>
    <border>
      <left/>
      <right/>
      <top style="thin">
        <color theme="4"/>
      </top>
      <bottom/>
      <diagonal/>
    </border>
    <border>
      <left style="thin">
        <color theme="4" tint="-0.249977111117893"/>
      </left>
      <right style="thin">
        <color theme="4"/>
      </right>
      <top style="thin">
        <color theme="4" tint="-0.249977111117893"/>
      </top>
      <bottom style="thin">
        <color theme="4"/>
      </bottom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/>
    <xf numFmtId="0" fontId="2" fillId="0" borderId="2" xfId="0" applyFont="1" applyBorder="1" applyAlignment="1">
      <alignment vertical="center"/>
    </xf>
    <xf numFmtId="187" fontId="2" fillId="0" borderId="2" xfId="1" applyNumberFormat="1" applyFont="1" applyFill="1" applyBorder="1" applyAlignment="1">
      <alignment vertical="center"/>
    </xf>
    <xf numFmtId="43" fontId="2" fillId="0" borderId="2" xfId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43" fontId="2" fillId="0" borderId="7" xfId="1" applyFont="1" applyFill="1" applyBorder="1" applyAlignment="1">
      <alignment vertical="center"/>
    </xf>
    <xf numFmtId="187" fontId="2" fillId="0" borderId="7" xfId="1" applyNumberFormat="1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0" fontId="6" fillId="0" borderId="2" xfId="0" applyFont="1" applyBorder="1"/>
    <xf numFmtId="0" fontId="2" fillId="0" borderId="0" xfId="0" applyFont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187" fontId="2" fillId="0" borderId="4" xfId="1" applyNumberFormat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0" fontId="6" fillId="0" borderId="25" xfId="0" applyFont="1" applyBorder="1"/>
    <xf numFmtId="2" fontId="2" fillId="0" borderId="5" xfId="1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2" fontId="2" fillId="2" borderId="2" xfId="1" applyNumberFormat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1" fontId="2" fillId="0" borderId="7" xfId="1" applyNumberFormat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vertical="center"/>
    </xf>
    <xf numFmtId="43" fontId="2" fillId="0" borderId="2" xfId="3" applyFont="1" applyFill="1" applyBorder="1" applyAlignment="1">
      <alignment vertical="center"/>
    </xf>
    <xf numFmtId="43" fontId="2" fillId="2" borderId="2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/>
    <xf numFmtId="43" fontId="2" fillId="0" borderId="28" xfId="1" applyFont="1" applyFill="1" applyBorder="1" applyAlignment="1">
      <alignment vertical="center"/>
    </xf>
    <xf numFmtId="43" fontId="2" fillId="0" borderId="29" xfId="1" applyFont="1" applyFill="1" applyBorder="1" applyAlignment="1">
      <alignment vertical="center"/>
    </xf>
    <xf numFmtId="0" fontId="0" fillId="0" borderId="7" xfId="0" applyBorder="1"/>
    <xf numFmtId="2" fontId="2" fillId="3" borderId="2" xfId="1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43" fontId="2" fillId="0" borderId="2" xfId="0" applyNumberFormat="1" applyFont="1" applyBorder="1"/>
    <xf numFmtId="188" fontId="2" fillId="4" borderId="2" xfId="3" applyNumberFormat="1" applyFont="1" applyFill="1" applyBorder="1" applyAlignment="1">
      <alignment vertical="center"/>
    </xf>
    <xf numFmtId="43" fontId="2" fillId="4" borderId="2" xfId="1" applyFont="1" applyFill="1" applyBorder="1" applyAlignment="1">
      <alignment vertical="center"/>
    </xf>
    <xf numFmtId="0" fontId="2" fillId="0" borderId="0" xfId="0" applyFont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43" fontId="2" fillId="0" borderId="2" xfId="3" applyFont="1" applyBorder="1" applyAlignment="1">
      <alignment vertical="center"/>
    </xf>
    <xf numFmtId="43" fontId="2" fillId="0" borderId="2" xfId="3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30" xfId="0" applyBorder="1"/>
    <xf numFmtId="1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1"/>
    </xf>
    <xf numFmtId="43" fontId="2" fillId="0" borderId="33" xfId="3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3" fontId="2" fillId="0" borderId="33" xfId="3" applyFont="1" applyFill="1" applyBorder="1" applyAlignment="1">
      <alignment vertical="center"/>
    </xf>
    <xf numFmtId="0" fontId="6" fillId="0" borderId="33" xfId="0" applyFont="1" applyBorder="1" applyAlignment="1">
      <alignment vertical="center"/>
    </xf>
    <xf numFmtId="43" fontId="2" fillId="0" borderId="32" xfId="3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3" xfId="0" applyBorder="1"/>
    <xf numFmtId="43" fontId="2" fillId="0" borderId="33" xfId="3" applyFont="1" applyBorder="1" applyAlignment="1">
      <alignment horizontal="center" vertical="center"/>
    </xf>
    <xf numFmtId="43" fontId="2" fillId="0" borderId="30" xfId="3" applyFont="1" applyBorder="1" applyAlignment="1">
      <alignment vertical="center"/>
    </xf>
    <xf numFmtId="4" fontId="2" fillId="0" borderId="33" xfId="0" applyNumberFormat="1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87" fontId="2" fillId="0" borderId="32" xfId="3" applyNumberFormat="1" applyFont="1" applyBorder="1" applyAlignment="1">
      <alignment horizontal="center" vertical="center"/>
    </xf>
    <xf numFmtId="43" fontId="2" fillId="0" borderId="32" xfId="3" applyFont="1" applyBorder="1" applyAlignment="1">
      <alignment horizontal="center" vertical="center"/>
    </xf>
    <xf numFmtId="43" fontId="2" fillId="0" borderId="32" xfId="3" applyFont="1" applyFill="1" applyBorder="1" applyAlignment="1">
      <alignment vertical="center"/>
    </xf>
    <xf numFmtId="1" fontId="2" fillId="0" borderId="36" xfId="0" applyNumberFormat="1" applyFont="1" applyBorder="1" applyAlignment="1">
      <alignment horizontal="center" vertical="center"/>
    </xf>
    <xf numFmtId="43" fontId="2" fillId="0" borderId="36" xfId="3" applyFont="1" applyBorder="1" applyAlignment="1">
      <alignment vertical="center"/>
    </xf>
    <xf numFmtId="1" fontId="2" fillId="0" borderId="38" xfId="0" applyNumberFormat="1" applyFont="1" applyBorder="1" applyAlignment="1">
      <alignment horizontal="center" vertical="center"/>
    </xf>
    <xf numFmtId="187" fontId="2" fillId="0" borderId="32" xfId="3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43" fontId="0" fillId="0" borderId="2" xfId="0" applyNumberFormat="1" applyBorder="1"/>
    <xf numFmtId="0" fontId="0" fillId="0" borderId="5" xfId="0" applyBorder="1"/>
    <xf numFmtId="1" fontId="2" fillId="0" borderId="39" xfId="0" applyNumberFormat="1" applyFont="1" applyBorder="1" applyAlignment="1">
      <alignment horizontal="center" vertical="center"/>
    </xf>
    <xf numFmtId="43" fontId="2" fillId="0" borderId="7" xfId="3" applyFont="1" applyBorder="1" applyAlignment="1">
      <alignment vertical="center"/>
    </xf>
    <xf numFmtId="43" fontId="2" fillId="0" borderId="7" xfId="3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0" fillId="0" borderId="3" xfId="0" applyBorder="1"/>
    <xf numFmtId="1" fontId="2" fillId="0" borderId="40" xfId="0" applyNumberFormat="1" applyFont="1" applyBorder="1" applyAlignment="1">
      <alignment horizontal="center" vertical="center"/>
    </xf>
    <xf numFmtId="43" fontId="2" fillId="0" borderId="2" xfId="3" applyFont="1" applyFill="1" applyBorder="1" applyAlignment="1"/>
    <xf numFmtId="1" fontId="2" fillId="0" borderId="5" xfId="0" applyNumberFormat="1" applyFont="1" applyBorder="1" applyAlignment="1">
      <alignment horizontal="center" vertical="center"/>
    </xf>
    <xf numFmtId="187" fontId="2" fillId="0" borderId="2" xfId="3" applyNumberFormat="1" applyFont="1" applyBorder="1" applyAlignment="1">
      <alignment vertical="center"/>
    </xf>
    <xf numFmtId="0" fontId="2" fillId="0" borderId="35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" fontId="8" fillId="0" borderId="33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2" fillId="0" borderId="36" xfId="0" applyNumberFormat="1" applyFont="1" applyBorder="1" applyAlignment="1">
      <alignment horizontal="left" vertical="center" indent="1"/>
    </xf>
    <xf numFmtId="43" fontId="2" fillId="0" borderId="36" xfId="3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indent="1"/>
    </xf>
    <xf numFmtId="0" fontId="3" fillId="0" borderId="36" xfId="0" applyFont="1" applyBorder="1" applyAlignment="1">
      <alignment vertical="center"/>
    </xf>
    <xf numFmtId="43" fontId="2" fillId="0" borderId="36" xfId="3" applyFont="1" applyFill="1" applyBorder="1" applyAlignment="1">
      <alignment vertical="center"/>
    </xf>
    <xf numFmtId="0" fontId="3" fillId="0" borderId="36" xfId="0" applyFont="1" applyBorder="1" applyAlignment="1">
      <alignment horizontal="left" vertical="center" indent="1"/>
    </xf>
    <xf numFmtId="43" fontId="2" fillId="0" borderId="4" xfId="4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3" fontId="2" fillId="0" borderId="4" xfId="4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43" fontId="2" fillId="0" borderId="37" xfId="3" applyFont="1" applyBorder="1" applyAlignment="1">
      <alignment horizontal="center" vertical="center"/>
    </xf>
    <xf numFmtId="43" fontId="2" fillId="0" borderId="38" xfId="3" applyFont="1" applyBorder="1" applyAlignment="1">
      <alignment vertical="center"/>
    </xf>
    <xf numFmtId="43" fontId="2" fillId="0" borderId="40" xfId="3" applyFont="1" applyBorder="1" applyAlignment="1">
      <alignment vertical="center"/>
    </xf>
    <xf numFmtId="0" fontId="2" fillId="0" borderId="36" xfId="0" applyFont="1" applyBorder="1" applyAlignment="1">
      <alignment horizontal="left" vertical="center" indent="1"/>
    </xf>
    <xf numFmtId="43" fontId="2" fillId="0" borderId="5" xfId="3" applyFont="1" applyBorder="1" applyAlignment="1">
      <alignment horizontal="left" vertical="center" indent="1"/>
    </xf>
    <xf numFmtId="43" fontId="2" fillId="0" borderId="2" xfId="3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188" fontId="2" fillId="0" borderId="7" xfId="3" applyNumberFormat="1" applyFont="1" applyBorder="1" applyAlignment="1">
      <alignment vertical="center"/>
    </xf>
    <xf numFmtId="43" fontId="2" fillId="0" borderId="6" xfId="3" applyFont="1" applyBorder="1" applyAlignment="1">
      <alignment vertical="center"/>
    </xf>
    <xf numFmtId="43" fontId="2" fillId="0" borderId="2" xfId="3" applyFont="1" applyBorder="1" applyAlignment="1">
      <alignment horizontal="left" vertical="center"/>
    </xf>
    <xf numFmtId="43" fontId="2" fillId="0" borderId="5" xfId="3" applyFont="1" applyBorder="1" applyAlignment="1">
      <alignment horizontal="left" vertical="center"/>
    </xf>
    <xf numFmtId="43" fontId="2" fillId="0" borderId="3" xfId="3" applyFont="1" applyBorder="1" applyAlignment="1">
      <alignment vertical="center"/>
    </xf>
    <xf numFmtId="0" fontId="2" fillId="0" borderId="36" xfId="0" applyFont="1" applyBorder="1"/>
    <xf numFmtId="0" fontId="0" fillId="0" borderId="36" xfId="0" applyBorder="1"/>
    <xf numFmtId="43" fontId="3" fillId="0" borderId="36" xfId="3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43" fontId="2" fillId="0" borderId="10" xfId="3" applyFont="1" applyBorder="1" applyAlignment="1">
      <alignment vertical="center"/>
    </xf>
    <xf numFmtId="43" fontId="2" fillId="0" borderId="3" xfId="3" applyFont="1" applyFill="1" applyBorder="1" applyAlignment="1">
      <alignment vertical="center"/>
    </xf>
    <xf numFmtId="4" fontId="3" fillId="0" borderId="36" xfId="0" applyNumberFormat="1" applyFont="1" applyBorder="1" applyAlignment="1">
      <alignment horizontal="left" vertical="center" indent="1"/>
    </xf>
    <xf numFmtId="43" fontId="2" fillId="0" borderId="37" xfId="3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2" fillId="0" borderId="40" xfId="3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2" fontId="3" fillId="0" borderId="40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43" fontId="3" fillId="0" borderId="40" xfId="3" applyFont="1" applyBorder="1" applyAlignment="1">
      <alignment vertical="center"/>
    </xf>
    <xf numFmtId="43" fontId="3" fillId="0" borderId="40" xfId="3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43" fontId="3" fillId="0" borderId="36" xfId="3" applyFont="1" applyFill="1" applyBorder="1" applyAlignment="1">
      <alignment vertical="center"/>
    </xf>
    <xf numFmtId="43" fontId="2" fillId="0" borderId="36" xfId="3" applyFont="1" applyFill="1" applyBorder="1" applyAlignment="1">
      <alignment horizontal="center" vertical="center"/>
    </xf>
    <xf numFmtId="43" fontId="2" fillId="0" borderId="3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1" fontId="2" fillId="0" borderId="36" xfId="0" applyNumberFormat="1" applyFont="1" applyBorder="1" applyAlignment="1">
      <alignment vertical="center"/>
    </xf>
    <xf numFmtId="43" fontId="6" fillId="0" borderId="36" xfId="3" applyFont="1" applyBorder="1" applyAlignment="1">
      <alignment horizontal="center" vertical="center"/>
    </xf>
    <xf numFmtId="0" fontId="6" fillId="0" borderId="36" xfId="0" applyFont="1" applyBorder="1"/>
    <xf numFmtId="43" fontId="2" fillId="0" borderId="48" xfId="3" applyFont="1" applyBorder="1" applyAlignment="1">
      <alignment horizontal="left" vertical="center"/>
    </xf>
    <xf numFmtId="43" fontId="3" fillId="0" borderId="48" xfId="3" applyFont="1" applyBorder="1" applyAlignment="1">
      <alignment vertical="center"/>
    </xf>
    <xf numFmtId="43" fontId="3" fillId="0" borderId="48" xfId="3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43" fontId="2" fillId="0" borderId="36" xfId="3" applyFont="1" applyFill="1" applyBorder="1" applyAlignment="1">
      <alignment horizontal="left" vertical="center" indent="1"/>
    </xf>
    <xf numFmtId="2" fontId="3" fillId="0" borderId="36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0" fillId="0" borderId="37" xfId="0" applyBorder="1"/>
    <xf numFmtId="0" fontId="2" fillId="0" borderId="38" xfId="0" applyFont="1" applyBorder="1" applyAlignment="1">
      <alignment horizontal="left" vertical="center" indent="1"/>
    </xf>
    <xf numFmtId="43" fontId="2" fillId="0" borderId="38" xfId="3" applyFont="1" applyBorder="1" applyAlignment="1">
      <alignment horizontal="center" vertical="center"/>
    </xf>
    <xf numFmtId="43" fontId="2" fillId="0" borderId="38" xfId="0" applyNumberFormat="1" applyFont="1" applyBorder="1" applyAlignment="1">
      <alignment horizontal="center" vertical="center"/>
    </xf>
    <xf numFmtId="43" fontId="2" fillId="0" borderId="40" xfId="3" applyFont="1" applyBorder="1" applyAlignment="1">
      <alignment horizontal="center" vertical="center"/>
    </xf>
    <xf numFmtId="43" fontId="2" fillId="0" borderId="38" xfId="3" applyFont="1" applyFill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43" fontId="2" fillId="0" borderId="38" xfId="3" applyFont="1" applyFill="1" applyBorder="1" applyAlignment="1">
      <alignment vertical="center"/>
    </xf>
    <xf numFmtId="43" fontId="2" fillId="0" borderId="40" xfId="3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3" fontId="3" fillId="0" borderId="2" xfId="3" applyFont="1" applyBorder="1" applyAlignment="1">
      <alignment vertical="center"/>
    </xf>
    <xf numFmtId="43" fontId="3" fillId="0" borderId="2" xfId="3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43" fontId="2" fillId="0" borderId="30" xfId="3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43" fontId="6" fillId="0" borderId="32" xfId="3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87" fontId="2" fillId="0" borderId="36" xfId="3" applyNumberFormat="1" applyFont="1" applyBorder="1" applyAlignment="1">
      <alignment horizontal="right" vertical="center"/>
    </xf>
    <xf numFmtId="43" fontId="2" fillId="0" borderId="36" xfId="3" applyFont="1" applyBorder="1" applyAlignment="1">
      <alignment horizontal="left" vertical="center"/>
    </xf>
    <xf numFmtId="187" fontId="2" fillId="0" borderId="36" xfId="3" applyNumberFormat="1" applyFont="1" applyBorder="1" applyAlignment="1">
      <alignment vertical="center"/>
    </xf>
    <xf numFmtId="4" fontId="3" fillId="0" borderId="36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187" fontId="2" fillId="0" borderId="3" xfId="3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indent="1"/>
    </xf>
    <xf numFmtId="43" fontId="2" fillId="0" borderId="56" xfId="3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43" fontId="2" fillId="0" borderId="18" xfId="3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2" xfId="0" applyFont="1" applyBorder="1" applyAlignment="1">
      <alignment horizontal="left" vertical="center"/>
    </xf>
    <xf numFmtId="4" fontId="2" fillId="0" borderId="39" xfId="0" applyNumberFormat="1" applyFont="1" applyBorder="1" applyAlignment="1">
      <alignment horizontal="left" vertical="center" indent="1"/>
    </xf>
    <xf numFmtId="1" fontId="2" fillId="0" borderId="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188" fontId="3" fillId="0" borderId="2" xfId="0" applyNumberFormat="1" applyFont="1" applyBorder="1" applyAlignment="1">
      <alignment vertical="center"/>
    </xf>
    <xf numFmtId="0" fontId="2" fillId="0" borderId="63" xfId="0" applyFont="1" applyBorder="1" applyAlignment="1">
      <alignment horizontal="center" vertical="distributed"/>
    </xf>
    <xf numFmtId="0" fontId="2" fillId="0" borderId="0" xfId="0" applyFont="1" applyAlignment="1">
      <alignment vertical="distributed"/>
    </xf>
    <xf numFmtId="0" fontId="2" fillId="0" borderId="59" xfId="0" applyFont="1" applyBorder="1"/>
    <xf numFmtId="4" fontId="2" fillId="0" borderId="59" xfId="0" applyNumberFormat="1" applyFont="1" applyBorder="1" applyAlignment="1">
      <alignment horizontal="center" vertical="distributed"/>
    </xf>
    <xf numFmtId="0" fontId="2" fillId="0" borderId="62" xfId="0" applyFont="1" applyBorder="1" applyAlignment="1">
      <alignment horizontal="center" vertical="distributed"/>
    </xf>
    <xf numFmtId="0" fontId="2" fillId="0" borderId="62" xfId="0" applyFont="1" applyBorder="1" applyAlignment="1">
      <alignment vertical="distributed"/>
    </xf>
    <xf numFmtId="189" fontId="2" fillId="0" borderId="62" xfId="6" applyNumberFormat="1" applyFont="1" applyFill="1" applyBorder="1" applyAlignment="1">
      <alignment vertical="distributed"/>
    </xf>
    <xf numFmtId="0" fontId="0" fillId="0" borderId="62" xfId="0" applyBorder="1"/>
    <xf numFmtId="0" fontId="2" fillId="0" borderId="63" xfId="0" applyFont="1" applyBorder="1" applyAlignment="1">
      <alignment vertical="distributed"/>
    </xf>
    <xf numFmtId="189" fontId="2" fillId="0" borderId="63" xfId="6" applyNumberFormat="1" applyFont="1" applyFill="1" applyBorder="1" applyAlignment="1">
      <alignment vertical="distributed"/>
    </xf>
    <xf numFmtId="0" fontId="0" fillId="0" borderId="63" xfId="0" applyBorder="1"/>
    <xf numFmtId="43" fontId="2" fillId="0" borderId="63" xfId="6" applyFont="1" applyBorder="1" applyAlignment="1">
      <alignment vertical="distributed"/>
    </xf>
    <xf numFmtId="189" fontId="2" fillId="0" borderId="63" xfId="6" applyNumberFormat="1" applyFont="1" applyBorder="1" applyAlignment="1">
      <alignment vertical="distributed"/>
    </xf>
    <xf numFmtId="0" fontId="2" fillId="0" borderId="64" xfId="0" applyFont="1" applyBorder="1" applyAlignment="1">
      <alignment vertical="distributed"/>
    </xf>
    <xf numFmtId="0" fontId="2" fillId="0" borderId="64" xfId="0" applyFont="1" applyBorder="1" applyAlignment="1">
      <alignment horizontal="right" vertical="distributed"/>
    </xf>
    <xf numFmtId="0" fontId="2" fillId="0" borderId="0" xfId="0" applyFont="1" applyAlignment="1">
      <alignment horizontal="left" vertical="distributed" indent="8"/>
    </xf>
    <xf numFmtId="0" fontId="0" fillId="0" borderId="65" xfId="0" applyBorder="1"/>
    <xf numFmtId="43" fontId="2" fillId="0" borderId="62" xfId="6" applyFont="1" applyBorder="1" applyAlignment="1">
      <alignment vertical="distributed"/>
    </xf>
    <xf numFmtId="43" fontId="2" fillId="0" borderId="5" xfId="3" applyFont="1" applyFill="1" applyBorder="1" applyAlignment="1">
      <alignment vertical="center"/>
    </xf>
    <xf numFmtId="43" fontId="2" fillId="0" borderId="70" xfId="6" applyFont="1" applyFill="1" applyBorder="1" applyAlignment="1">
      <alignment vertical="distributed"/>
    </xf>
    <xf numFmtId="0" fontId="2" fillId="0" borderId="71" xfId="0" applyFont="1" applyBorder="1" applyAlignment="1">
      <alignment horizontal="center" vertical="distributed"/>
    </xf>
    <xf numFmtId="189" fontId="2" fillId="0" borderId="65" xfId="6" applyNumberFormat="1" applyFont="1" applyFill="1" applyBorder="1" applyAlignment="1">
      <alignment vertical="distributed"/>
    </xf>
    <xf numFmtId="189" fontId="2" fillId="0" borderId="2" xfId="6" applyNumberFormat="1" applyFont="1" applyFill="1" applyBorder="1" applyAlignment="1">
      <alignment vertical="distributed"/>
    </xf>
    <xf numFmtId="43" fontId="2" fillId="0" borderId="2" xfId="6" applyFont="1" applyFill="1" applyBorder="1" applyAlignment="1">
      <alignment vertical="distributed"/>
    </xf>
    <xf numFmtId="189" fontId="2" fillId="0" borderId="62" xfId="6" applyNumberFormat="1" applyFont="1" applyBorder="1" applyAlignment="1">
      <alignment vertical="distributed"/>
    </xf>
    <xf numFmtId="0" fontId="2" fillId="0" borderId="6" xfId="0" applyFont="1" applyBorder="1"/>
    <xf numFmtId="0" fontId="6" fillId="0" borderId="4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0" xfId="0" applyFont="1" applyAlignment="1">
      <alignment horizontal="left" vertical="distributed"/>
    </xf>
    <xf numFmtId="0" fontId="2" fillId="0" borderId="62" xfId="0" applyFont="1" applyBorder="1" applyAlignment="1">
      <alignment horizontal="center"/>
    </xf>
    <xf numFmtId="0" fontId="2" fillId="0" borderId="62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center"/>
    </xf>
    <xf numFmtId="0" fontId="2" fillId="0" borderId="66" xfId="0" applyFont="1" applyBorder="1"/>
    <xf numFmtId="0" fontId="2" fillId="0" borderId="65" xfId="0" applyFont="1" applyBorder="1" applyAlignment="1">
      <alignment horizontal="left" vertical="center" indent="1"/>
    </xf>
    <xf numFmtId="0" fontId="2" fillId="0" borderId="62" xfId="0" applyFont="1" applyBorder="1"/>
    <xf numFmtId="0" fontId="0" fillId="0" borderId="2" xfId="0" applyBorder="1" applyAlignment="1">
      <alignment horizontal="left" vertical="center" indent="1"/>
    </xf>
    <xf numFmtId="43" fontId="2" fillId="0" borderId="67" xfId="6" applyFont="1" applyFill="1" applyBorder="1" applyAlignment="1">
      <alignment vertical="distributed"/>
    </xf>
    <xf numFmtId="187" fontId="2" fillId="0" borderId="11" xfId="1" applyNumberFormat="1" applyFont="1" applyFill="1" applyBorder="1" applyAlignment="1">
      <alignment vertical="center"/>
    </xf>
    <xf numFmtId="187" fontId="2" fillId="0" borderId="5" xfId="1" applyNumberFormat="1" applyFont="1" applyFill="1" applyBorder="1" applyAlignment="1">
      <alignment vertical="center"/>
    </xf>
    <xf numFmtId="188" fontId="2" fillId="0" borderId="2" xfId="1" applyNumberFormat="1" applyFont="1" applyFill="1" applyBorder="1" applyAlignment="1">
      <alignment vertical="center"/>
    </xf>
    <xf numFmtId="187" fontId="2" fillId="0" borderId="8" xfId="1" applyNumberFormat="1" applyFont="1" applyFill="1" applyBorder="1" applyAlignment="1">
      <alignment vertical="center"/>
    </xf>
    <xf numFmtId="0" fontId="0" fillId="0" borderId="26" xfId="0" applyBorder="1"/>
    <xf numFmtId="0" fontId="6" fillId="0" borderId="0" xfId="0" applyFont="1"/>
    <xf numFmtId="43" fontId="2" fillId="0" borderId="27" xfId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vertical="center"/>
    </xf>
    <xf numFmtId="1" fontId="2" fillId="0" borderId="2" xfId="0" applyNumberFormat="1" applyFont="1" applyBorder="1"/>
    <xf numFmtId="2" fontId="2" fillId="0" borderId="7" xfId="0" applyNumberFormat="1" applyFont="1" applyBorder="1" applyAlignment="1">
      <alignment vertical="center"/>
    </xf>
    <xf numFmtId="187" fontId="2" fillId="0" borderId="73" xfId="1" applyNumberFormat="1" applyFont="1" applyFill="1" applyBorder="1" applyAlignment="1">
      <alignment vertical="center"/>
    </xf>
    <xf numFmtId="187" fontId="2" fillId="6" borderId="73" xfId="1" applyNumberFormat="1" applyFont="1" applyFill="1" applyBorder="1" applyAlignment="1">
      <alignment vertical="center"/>
    </xf>
    <xf numFmtId="43" fontId="2" fillId="0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2" fillId="6" borderId="2" xfId="1" applyFont="1" applyFill="1" applyBorder="1" applyAlignment="1">
      <alignment vertical="center"/>
    </xf>
    <xf numFmtId="0" fontId="0" fillId="0" borderId="28" xfId="0" applyBorder="1"/>
    <xf numFmtId="43" fontId="2" fillId="0" borderId="7" xfId="1" applyFont="1" applyBorder="1" applyAlignment="1">
      <alignment vertical="center"/>
    </xf>
    <xf numFmtId="187" fontId="2" fillId="6" borderId="2" xfId="1" applyNumberFormat="1" applyFont="1" applyFill="1" applyBorder="1" applyAlignment="1">
      <alignment vertical="center"/>
    </xf>
    <xf numFmtId="188" fontId="2" fillId="6" borderId="2" xfId="1" applyNumberFormat="1" applyFont="1" applyFill="1" applyBorder="1" applyAlignment="1">
      <alignment vertical="center"/>
    </xf>
    <xf numFmtId="43" fontId="2" fillId="6" borderId="2" xfId="0" applyNumberFormat="1" applyFont="1" applyFill="1" applyBorder="1" applyAlignment="1">
      <alignment vertical="center"/>
    </xf>
    <xf numFmtId="2" fontId="2" fillId="6" borderId="12" xfId="0" applyNumberFormat="1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2" fontId="2" fillId="6" borderId="10" xfId="0" applyNumberFormat="1" applyFont="1" applyFill="1" applyBorder="1" applyAlignment="1">
      <alignment vertical="center"/>
    </xf>
    <xf numFmtId="188" fontId="2" fillId="6" borderId="3" xfId="3" applyNumberFormat="1" applyFont="1" applyFill="1" applyBorder="1" applyAlignment="1">
      <alignment vertical="center"/>
    </xf>
    <xf numFmtId="2" fontId="2" fillId="6" borderId="3" xfId="0" applyNumberFormat="1" applyFont="1" applyFill="1" applyBorder="1" applyAlignment="1">
      <alignment vertical="center"/>
    </xf>
    <xf numFmtId="43" fontId="2" fillId="6" borderId="3" xfId="3" applyFont="1" applyFill="1" applyBorder="1" applyAlignment="1">
      <alignment vertical="center"/>
    </xf>
    <xf numFmtId="190" fontId="2" fillId="0" borderId="4" xfId="1" applyNumberFormat="1" applyFont="1" applyFill="1" applyBorder="1" applyAlignment="1">
      <alignment vertical="center"/>
    </xf>
    <xf numFmtId="43" fontId="2" fillId="2" borderId="2" xfId="3" applyFont="1" applyFill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15" xfId="1" applyNumberFormat="1" applyFont="1" applyFill="1" applyBorder="1" applyAlignment="1">
      <alignment vertical="center"/>
    </xf>
    <xf numFmtId="43" fontId="2" fillId="0" borderId="74" xfId="1" applyFont="1" applyFill="1" applyBorder="1" applyAlignment="1">
      <alignment vertical="center"/>
    </xf>
    <xf numFmtId="1" fontId="2" fillId="0" borderId="74" xfId="1" applyNumberFormat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26" xfId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187" fontId="2" fillId="5" borderId="2" xfId="1" applyNumberFormat="1" applyFont="1" applyFill="1" applyBorder="1" applyAlignment="1">
      <alignment vertical="center"/>
    </xf>
    <xf numFmtId="187" fontId="2" fillId="5" borderId="2" xfId="3" applyNumberFormat="1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43" fontId="13" fillId="0" borderId="2" xfId="3" applyFont="1" applyBorder="1" applyAlignment="1">
      <alignment vertical="center"/>
    </xf>
    <xf numFmtId="187" fontId="2" fillId="0" borderId="2" xfId="3" applyNumberFormat="1" applyFont="1" applyFill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left" vertical="center" indent="1"/>
    </xf>
    <xf numFmtId="43" fontId="2" fillId="0" borderId="43" xfId="4" applyFont="1" applyBorder="1" applyAlignment="1">
      <alignment vertical="center"/>
    </xf>
    <xf numFmtId="43" fontId="2" fillId="0" borderId="43" xfId="4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43" fontId="2" fillId="0" borderId="11" xfId="3" applyFont="1" applyBorder="1" applyAlignment="1">
      <alignment horizontal="left" vertical="center" indent="1"/>
    </xf>
    <xf numFmtId="43" fontId="2" fillId="0" borderId="13" xfId="4" applyFont="1" applyBorder="1" applyAlignment="1">
      <alignment vertical="center"/>
    </xf>
    <xf numFmtId="43" fontId="2" fillId="0" borderId="13" xfId="4" applyFont="1" applyFill="1" applyBorder="1" applyAlignment="1">
      <alignment vertical="center"/>
    </xf>
    <xf numFmtId="43" fontId="2" fillId="0" borderId="8" xfId="3" applyFont="1" applyFill="1" applyBorder="1" applyAlignment="1">
      <alignment vertical="center"/>
    </xf>
    <xf numFmtId="43" fontId="2" fillId="0" borderId="73" xfId="4" applyFont="1" applyFill="1" applyBorder="1" applyAlignment="1">
      <alignment vertical="center"/>
    </xf>
    <xf numFmtId="43" fontId="2" fillId="0" borderId="41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3" fontId="0" fillId="0" borderId="3" xfId="0" applyNumberFormat="1" applyBorder="1"/>
    <xf numFmtId="43" fontId="3" fillId="0" borderId="76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8" xfId="0" applyBorder="1"/>
    <xf numFmtId="188" fontId="2" fillId="0" borderId="2" xfId="3" applyNumberFormat="1" applyFont="1" applyFill="1" applyBorder="1" applyAlignment="1">
      <alignment vertical="center"/>
    </xf>
    <xf numFmtId="188" fontId="2" fillId="0" borderId="38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0" fillId="0" borderId="77" xfId="0" applyBorder="1"/>
    <xf numFmtId="43" fontId="2" fillId="0" borderId="18" xfId="3" applyFont="1" applyFill="1" applyBorder="1" applyAlignment="1">
      <alignment vertical="center"/>
    </xf>
    <xf numFmtId="43" fontId="2" fillId="0" borderId="78" xfId="3" applyFont="1" applyFill="1" applyBorder="1" applyAlignment="1">
      <alignment vertical="center"/>
    </xf>
    <xf numFmtId="43" fontId="2" fillId="0" borderId="49" xfId="0" applyNumberFormat="1" applyFont="1" applyBorder="1" applyAlignment="1">
      <alignment vertical="center"/>
    </xf>
    <xf numFmtId="43" fontId="0" fillId="0" borderId="5" xfId="0" applyNumberFormat="1" applyBorder="1"/>
    <xf numFmtId="0" fontId="0" fillId="0" borderId="6" xfId="0" applyBorder="1"/>
    <xf numFmtId="0" fontId="6" fillId="0" borderId="39" xfId="0" applyFont="1" applyBorder="1" applyAlignment="1">
      <alignment horizontal="center" vertical="center"/>
    </xf>
    <xf numFmtId="0" fontId="0" fillId="0" borderId="45" xfId="0" applyBorder="1"/>
    <xf numFmtId="43" fontId="2" fillId="0" borderId="7" xfId="6" applyFont="1" applyFill="1" applyBorder="1" applyAlignment="1">
      <alignment vertical="distributed"/>
    </xf>
    <xf numFmtId="0" fontId="2" fillId="0" borderId="79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/>
    </xf>
    <xf numFmtId="43" fontId="2" fillId="0" borderId="0" xfId="3" applyFont="1" applyFill="1" applyBorder="1" applyAlignment="1">
      <alignment vertical="center"/>
    </xf>
    <xf numFmtId="43" fontId="2" fillId="5" borderId="3" xfId="0" applyNumberFormat="1" applyFont="1" applyFill="1" applyBorder="1" applyAlignment="1">
      <alignment vertical="center"/>
    </xf>
    <xf numFmtId="0" fontId="0" fillId="0" borderId="35" xfId="0" applyBorder="1"/>
    <xf numFmtId="43" fontId="6" fillId="0" borderId="30" xfId="3" applyFont="1" applyBorder="1" applyAlignment="1">
      <alignment vertical="center"/>
    </xf>
    <xf numFmtId="43" fontId="2" fillId="0" borderId="30" xfId="3" applyFont="1" applyBorder="1" applyAlignment="1">
      <alignment horizontal="center" vertical="center"/>
    </xf>
    <xf numFmtId="43" fontId="2" fillId="0" borderId="30" xfId="3" applyFont="1" applyFill="1" applyBorder="1" applyAlignment="1"/>
    <xf numFmtId="1" fontId="2" fillId="0" borderId="7" xfId="0" applyNumberFormat="1" applyFont="1" applyBorder="1" applyAlignment="1">
      <alignment horizontal="center" vertical="center"/>
    </xf>
    <xf numFmtId="187" fontId="2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43" fontId="2" fillId="0" borderId="5" xfId="3" applyFont="1" applyBorder="1" applyAlignment="1">
      <alignment horizontal="center" vertical="center"/>
    </xf>
    <xf numFmtId="43" fontId="2" fillId="0" borderId="18" xfId="3" applyFont="1" applyBorder="1" applyAlignment="1">
      <alignment horizontal="center" vertical="center"/>
    </xf>
    <xf numFmtId="43" fontId="2" fillId="0" borderId="6" xfId="3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distributed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 vertical="center"/>
    </xf>
    <xf numFmtId="43" fontId="2" fillId="0" borderId="39" xfId="3" applyFont="1" applyFill="1" applyBorder="1" applyAlignment="1">
      <alignment horizontal="center" vertical="center"/>
    </xf>
    <xf numFmtId="43" fontId="2" fillId="0" borderId="37" xfId="3" applyFont="1" applyFill="1" applyBorder="1" applyAlignment="1">
      <alignment horizontal="center" vertical="center"/>
    </xf>
    <xf numFmtId="43" fontId="2" fillId="0" borderId="49" xfId="3" applyFont="1" applyFill="1" applyBorder="1" applyAlignment="1">
      <alignment horizontal="center" vertical="center"/>
    </xf>
    <xf numFmtId="43" fontId="2" fillId="0" borderId="50" xfId="3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43" fontId="2" fillId="0" borderId="44" xfId="3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distributed"/>
    </xf>
    <xf numFmtId="0" fontId="3" fillId="0" borderId="0" xfId="0" applyFont="1" applyAlignment="1">
      <alignment horizontal="center" vertical="distributed"/>
    </xf>
    <xf numFmtId="0" fontId="3" fillId="0" borderId="57" xfId="0" applyFont="1" applyBorder="1" applyAlignment="1">
      <alignment horizontal="left" vertical="distributed"/>
    </xf>
    <xf numFmtId="0" fontId="3" fillId="0" borderId="58" xfId="0" applyFont="1" applyBorder="1" applyAlignment="1">
      <alignment horizontal="left" vertical="distributed" indent="1"/>
    </xf>
    <xf numFmtId="0" fontId="2" fillId="0" borderId="62" xfId="0" applyFont="1" applyBorder="1" applyAlignment="1">
      <alignment horizontal="left" vertical="distributed" indent="8"/>
    </xf>
    <xf numFmtId="0" fontId="2" fillId="0" borderId="64" xfId="0" applyFont="1" applyBorder="1" applyAlignment="1">
      <alignment horizontal="left" vertical="distributed" indent="8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3" fontId="2" fillId="0" borderId="68" xfId="6" applyFont="1" applyFill="1" applyBorder="1" applyAlignment="1">
      <alignment horizontal="center" vertical="distributed"/>
    </xf>
    <xf numFmtId="43" fontId="2" fillId="0" borderId="69" xfId="6" applyFont="1" applyFill="1" applyBorder="1" applyAlignment="1">
      <alignment horizontal="center" vertical="distributed"/>
    </xf>
    <xf numFmtId="0" fontId="2" fillId="0" borderId="63" xfId="0" applyFont="1" applyBorder="1" applyAlignment="1">
      <alignment horizontal="center" vertical="distributed"/>
    </xf>
    <xf numFmtId="0" fontId="2" fillId="0" borderId="64" xfId="0" applyFont="1" applyBorder="1" applyAlignment="1">
      <alignment horizontal="center" vertical="distributed"/>
    </xf>
    <xf numFmtId="0" fontId="3" fillId="0" borderId="57" xfId="0" applyFont="1" applyBorder="1" applyAlignment="1">
      <alignment horizontal="center" vertical="distributed"/>
    </xf>
    <xf numFmtId="0" fontId="3" fillId="0" borderId="58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distributed"/>
    </xf>
    <xf numFmtId="0" fontId="2" fillId="0" borderId="65" xfId="0" applyFont="1" applyBorder="1" applyAlignment="1">
      <alignment horizontal="center" vertical="distributed"/>
    </xf>
    <xf numFmtId="0" fontId="3" fillId="0" borderId="58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horizontal="center" vertical="distributed"/>
    </xf>
    <xf numFmtId="43" fontId="2" fillId="0" borderId="82" xfId="6" applyFont="1" applyFill="1" applyBorder="1" applyAlignment="1">
      <alignment vertical="distributed"/>
    </xf>
    <xf numFmtId="0" fontId="2" fillId="0" borderId="80" xfId="0" applyFont="1" applyBorder="1"/>
    <xf numFmtId="0" fontId="2" fillId="0" borderId="8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43" fontId="2" fillId="0" borderId="84" xfId="3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" fontId="15" fillId="0" borderId="3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43" fontId="2" fillId="0" borderId="85" xfId="4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</cellXfs>
  <cellStyles count="7">
    <cellStyle name="Comma" xfId="3" builtinId="3"/>
    <cellStyle name="Normal" xfId="0" builtinId="0"/>
    <cellStyle name="จุลภาค 2" xfId="1" xr:uid="{274D62E4-FE4D-4B06-B806-56734347252E}"/>
    <cellStyle name="จุลภาค 3" xfId="4" xr:uid="{C1B55ABB-5228-4500-B44F-20C236847859}"/>
    <cellStyle name="จุลภาค 4" xfId="6" xr:uid="{34715335-9312-42F1-89D1-168328C73093}"/>
    <cellStyle name="ปกติ 3" xfId="2" xr:uid="{4F5F52F4-80C4-41DE-A077-386BC3ADE1C3}"/>
    <cellStyle name="ปกติ 3 2" xfId="5" xr:uid="{DE5D9482-2007-4203-A2A0-7BD83564E42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13</xdr:row>
      <xdr:rowOff>221692</xdr:rowOff>
    </xdr:from>
    <xdr:ext cx="7152621" cy="1027525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E303BC0-3503-4CE8-B5B4-B3D7A5C941F2}"/>
            </a:ext>
          </a:extLst>
        </xdr:cNvPr>
        <xdr:cNvSpPr/>
      </xdr:nvSpPr>
      <xdr:spPr>
        <a:xfrm rot="19370546">
          <a:off x="11544300" y="3317317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12</xdr:col>
      <xdr:colOff>428624</xdr:colOff>
      <xdr:row>35</xdr:row>
      <xdr:rowOff>115076</xdr:rowOff>
    </xdr:from>
    <xdr:ext cx="7152621" cy="102752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6FB14528-5DBC-4121-B086-E03E53A81E1D}"/>
            </a:ext>
          </a:extLst>
        </xdr:cNvPr>
        <xdr:cNvSpPr/>
      </xdr:nvSpPr>
      <xdr:spPr>
        <a:xfrm rot="19370546">
          <a:off x="9791699" y="8449451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twoCellAnchor>
    <xdr:from>
      <xdr:col>13</xdr:col>
      <xdr:colOff>487681</xdr:colOff>
      <xdr:row>13</xdr:row>
      <xdr:rowOff>30481</xdr:rowOff>
    </xdr:from>
    <xdr:to>
      <xdr:col>13</xdr:col>
      <xdr:colOff>533400</xdr:colOff>
      <xdr:row>13</xdr:row>
      <xdr:rowOff>76200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33E8869-4984-608B-9EA0-8DA8AD639E0D}"/>
            </a:ext>
          </a:extLst>
        </xdr:cNvPr>
        <xdr:cNvSpPr txBox="1"/>
      </xdr:nvSpPr>
      <xdr:spPr>
        <a:xfrm>
          <a:off x="10536556" y="312610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oneCellAnchor>
    <xdr:from>
      <xdr:col>12</xdr:col>
      <xdr:colOff>266759</xdr:colOff>
      <xdr:row>24</xdr:row>
      <xdr:rowOff>45486</xdr:rowOff>
    </xdr:from>
    <xdr:ext cx="8867716" cy="928203"/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3CFFDBB4-FF98-E212-C03A-C39D1DAF7FDC}"/>
            </a:ext>
          </a:extLst>
        </xdr:cNvPr>
        <xdr:cNvSpPr/>
      </xdr:nvSpPr>
      <xdr:spPr>
        <a:xfrm>
          <a:off x="9629834" y="5760486"/>
          <a:ext cx="8867716" cy="9282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th-TH" sz="5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121559</xdr:colOff>
      <xdr:row>8</xdr:row>
      <xdr:rowOff>117594</xdr:rowOff>
    </xdr:from>
    <xdr:ext cx="6943039" cy="116379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8E9DE931-C076-706A-1D44-D6C0C2CCC60C}"/>
            </a:ext>
          </a:extLst>
        </xdr:cNvPr>
        <xdr:cNvSpPr/>
      </xdr:nvSpPr>
      <xdr:spPr>
        <a:xfrm rot="19307439">
          <a:off x="8198759" y="2022594"/>
          <a:ext cx="6943039" cy="11637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th-TH" sz="6600" b="1" cap="none" spc="0">
            <a:ln w="22225">
              <a:solidFill>
                <a:schemeClr val="accent2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13</xdr:col>
      <xdr:colOff>259805</xdr:colOff>
      <xdr:row>14</xdr:row>
      <xdr:rowOff>188361</xdr:rowOff>
    </xdr:from>
    <xdr:ext cx="6652720" cy="1113895"/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13410D00-EF3A-53FD-FD5B-08A2E8419703}"/>
            </a:ext>
          </a:extLst>
        </xdr:cNvPr>
        <xdr:cNvSpPr/>
      </xdr:nvSpPr>
      <xdr:spPr>
        <a:xfrm rot="19349255">
          <a:off x="10880180" y="3522111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15</xdr:col>
      <xdr:colOff>628650</xdr:colOff>
      <xdr:row>17</xdr:row>
      <xdr:rowOff>219075</xdr:rowOff>
    </xdr:from>
    <xdr:ext cx="184731" cy="262572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62E8110-51E6-8B38-A172-F665987C28CD}"/>
            </a:ext>
          </a:extLst>
        </xdr:cNvPr>
        <xdr:cNvSpPr txBox="1"/>
      </xdr:nvSpPr>
      <xdr:spPr>
        <a:xfrm>
          <a:off x="12049125" y="4267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342900</xdr:colOff>
      <xdr:row>41</xdr:row>
      <xdr:rowOff>66675</xdr:rowOff>
    </xdr:from>
    <xdr:ext cx="6652720" cy="1113895"/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14EE2922-6713-4551-AA95-DC102EF3594D}"/>
            </a:ext>
          </a:extLst>
        </xdr:cNvPr>
        <xdr:cNvSpPr/>
      </xdr:nvSpPr>
      <xdr:spPr>
        <a:xfrm rot="19349255">
          <a:off x="10963275" y="9829800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77064</xdr:colOff>
      <xdr:row>14</xdr:row>
      <xdr:rowOff>79802</xdr:rowOff>
    </xdr:from>
    <xdr:ext cx="7152621" cy="102752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D47E1E17-35B3-4C5E-A1F8-34167928F81F}"/>
            </a:ext>
          </a:extLst>
        </xdr:cNvPr>
        <xdr:cNvSpPr/>
      </xdr:nvSpPr>
      <xdr:spPr>
        <a:xfrm rot="19370546">
          <a:off x="10154514" y="3413552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twoCellAnchor>
    <xdr:from>
      <xdr:col>12</xdr:col>
      <xdr:colOff>0</xdr:colOff>
      <xdr:row>39</xdr:row>
      <xdr:rowOff>0</xdr:rowOff>
    </xdr:from>
    <xdr:to>
      <xdr:col>21</xdr:col>
      <xdr:colOff>450825</xdr:colOff>
      <xdr:row>44</xdr:row>
      <xdr:rowOff>185086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E6F101E-FB59-48A0-8296-05B9F73EBE34}"/>
            </a:ext>
          </a:extLst>
        </xdr:cNvPr>
        <xdr:cNvSpPr txBox="1"/>
      </xdr:nvSpPr>
      <xdr:spPr>
        <a:xfrm rot="19299897">
          <a:off x="11610975" y="9286875"/>
          <a:ext cx="6623025" cy="137571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50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kumimoji="0" lang="en-US" sz="6600" b="0" i="0" u="none" strike="noStrike" kern="0" cap="none" spc="0" normalizeH="0" baseline="0" noProof="0">
            <a:ln w="12700" cap="flat" cmpd="sng" algn="ctr">
              <a:solidFill>
                <a:srgbClr val="002060"/>
              </a:solidFill>
              <a:prstDash val="solid"/>
              <a:round/>
            </a:ln>
            <a:noFill/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oneCellAnchor>
    <xdr:from>
      <xdr:col>10</xdr:col>
      <xdr:colOff>371475</xdr:colOff>
      <xdr:row>34</xdr:row>
      <xdr:rowOff>19825</xdr:rowOff>
    </xdr:from>
    <xdr:ext cx="7152621" cy="1027525"/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AC7A7F68-C7A6-43B1-AAC5-7B2B7774B9C4}"/>
            </a:ext>
          </a:extLst>
        </xdr:cNvPr>
        <xdr:cNvSpPr/>
      </xdr:nvSpPr>
      <xdr:spPr>
        <a:xfrm rot="19370546">
          <a:off x="10448925" y="8116075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10</xdr:col>
      <xdr:colOff>66676</xdr:colOff>
      <xdr:row>62</xdr:row>
      <xdr:rowOff>96026</xdr:rowOff>
    </xdr:from>
    <xdr:ext cx="7152621" cy="1027525"/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856820C-9751-42CD-9FA0-DB2381D8AE5C}"/>
            </a:ext>
          </a:extLst>
        </xdr:cNvPr>
        <xdr:cNvSpPr/>
      </xdr:nvSpPr>
      <xdr:spPr>
        <a:xfrm rot="19370546">
          <a:off x="10144126" y="14859776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10</xdr:col>
      <xdr:colOff>190499</xdr:colOff>
      <xdr:row>92</xdr:row>
      <xdr:rowOff>143652</xdr:rowOff>
    </xdr:from>
    <xdr:ext cx="7152621" cy="1027525"/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ED17170C-1D14-4B69-818C-546AF4157303}"/>
            </a:ext>
          </a:extLst>
        </xdr:cNvPr>
        <xdr:cNvSpPr/>
      </xdr:nvSpPr>
      <xdr:spPr>
        <a:xfrm rot="19370546">
          <a:off x="10267949" y="22051152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10</xdr:col>
      <xdr:colOff>361952</xdr:colOff>
      <xdr:row>114</xdr:row>
      <xdr:rowOff>153175</xdr:rowOff>
    </xdr:from>
    <xdr:ext cx="7152621" cy="1027525"/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2FDED4A4-8889-412B-8801-F2CC83A1D9FE}"/>
            </a:ext>
          </a:extLst>
        </xdr:cNvPr>
        <xdr:cNvSpPr/>
      </xdr:nvSpPr>
      <xdr:spPr>
        <a:xfrm rot="19370546">
          <a:off x="10439402" y="27061300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9</xdr:col>
      <xdr:colOff>752475</xdr:colOff>
      <xdr:row>152</xdr:row>
      <xdr:rowOff>229377</xdr:rowOff>
    </xdr:from>
    <xdr:ext cx="7152621" cy="1027525"/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F2FFD0CB-EF6B-44BA-9479-A5E66FB6BECF}"/>
            </a:ext>
          </a:extLst>
        </xdr:cNvPr>
        <xdr:cNvSpPr/>
      </xdr:nvSpPr>
      <xdr:spPr>
        <a:xfrm rot="19370546">
          <a:off x="10067925" y="36186252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9</xdr:col>
      <xdr:colOff>619125</xdr:colOff>
      <xdr:row>175</xdr:row>
      <xdr:rowOff>115075</xdr:rowOff>
    </xdr:from>
    <xdr:ext cx="7152621" cy="1027525"/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96F16037-F0E8-420D-A852-EBB80260AF31}"/>
            </a:ext>
          </a:extLst>
        </xdr:cNvPr>
        <xdr:cNvSpPr/>
      </xdr:nvSpPr>
      <xdr:spPr>
        <a:xfrm rot="19370546">
          <a:off x="9934575" y="41548825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10</xdr:col>
      <xdr:colOff>323851</xdr:colOff>
      <xdr:row>12</xdr:row>
      <xdr:rowOff>219076</xdr:rowOff>
    </xdr:from>
    <xdr:ext cx="6652720" cy="1113895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B481B8B-DBDC-4AE6-BA04-8515951D29D3}"/>
            </a:ext>
          </a:extLst>
        </xdr:cNvPr>
        <xdr:cNvSpPr/>
      </xdr:nvSpPr>
      <xdr:spPr>
        <a:xfrm rot="19349255">
          <a:off x="10401301" y="3076576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10</xdr:col>
      <xdr:colOff>485775</xdr:colOff>
      <xdr:row>37</xdr:row>
      <xdr:rowOff>19050</xdr:rowOff>
    </xdr:from>
    <xdr:ext cx="6652720" cy="1113895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B71A5352-A7EF-4DAC-A3DD-3C342A4F833D}"/>
            </a:ext>
          </a:extLst>
        </xdr:cNvPr>
        <xdr:cNvSpPr/>
      </xdr:nvSpPr>
      <xdr:spPr>
        <a:xfrm rot="19349255">
          <a:off x="10563225" y="8829675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11</xdr:col>
      <xdr:colOff>381000</xdr:colOff>
      <xdr:row>63</xdr:row>
      <xdr:rowOff>38100</xdr:rowOff>
    </xdr:from>
    <xdr:ext cx="6652720" cy="1113895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CBD7869F-C2C4-4EBD-8B8B-3191CF5697AE}"/>
            </a:ext>
          </a:extLst>
        </xdr:cNvPr>
        <xdr:cNvSpPr/>
      </xdr:nvSpPr>
      <xdr:spPr>
        <a:xfrm rot="19349255">
          <a:off x="11144250" y="15039975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10</xdr:col>
      <xdr:colOff>295275</xdr:colOff>
      <xdr:row>98</xdr:row>
      <xdr:rowOff>38100</xdr:rowOff>
    </xdr:from>
    <xdr:ext cx="6652720" cy="1113895"/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DC14854-26C5-491F-BCE4-6BA851B61A93}"/>
            </a:ext>
          </a:extLst>
        </xdr:cNvPr>
        <xdr:cNvSpPr/>
      </xdr:nvSpPr>
      <xdr:spPr>
        <a:xfrm rot="19349255">
          <a:off x="10372725" y="23374350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11</xdr:col>
      <xdr:colOff>161926</xdr:colOff>
      <xdr:row>121</xdr:row>
      <xdr:rowOff>38101</xdr:rowOff>
    </xdr:from>
    <xdr:ext cx="6652720" cy="1113895"/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7B05DC0-8508-456E-A1A8-4D506D4A1AC0}"/>
            </a:ext>
          </a:extLst>
        </xdr:cNvPr>
        <xdr:cNvSpPr/>
      </xdr:nvSpPr>
      <xdr:spPr>
        <a:xfrm rot="19349255">
          <a:off x="10925176" y="28613101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kumimoji="0" lang="th-TH" sz="6600" b="1" i="0" u="none" strike="noStrike" kern="0" cap="none" spc="0" normalizeH="0" baseline="0" noProof="0">
            <a:ln w="6350">
              <a:solidFill>
                <a:srgbClr val="FF000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10</xdr:col>
      <xdr:colOff>590550</xdr:colOff>
      <xdr:row>176</xdr:row>
      <xdr:rowOff>133349</xdr:rowOff>
    </xdr:from>
    <xdr:ext cx="6652720" cy="1113895"/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D63AD7F4-C1DD-44B9-8234-F7D2C892A37B}"/>
            </a:ext>
          </a:extLst>
        </xdr:cNvPr>
        <xdr:cNvSpPr/>
      </xdr:nvSpPr>
      <xdr:spPr>
        <a:xfrm rot="19349255">
          <a:off x="10668000" y="41805224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kumimoji="0" lang="th-TH" sz="6600" b="1" i="0" u="none" strike="noStrike" kern="0" cap="none" spc="0" normalizeH="0" baseline="0" noProof="0">
            <a:ln w="6350">
              <a:solidFill>
                <a:srgbClr val="FF000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11</xdr:col>
      <xdr:colOff>85726</xdr:colOff>
      <xdr:row>148</xdr:row>
      <xdr:rowOff>47625</xdr:rowOff>
    </xdr:from>
    <xdr:ext cx="6652720" cy="1113895"/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DC55FBD1-177F-4ED7-A6B4-A21767426753}"/>
            </a:ext>
          </a:extLst>
        </xdr:cNvPr>
        <xdr:cNvSpPr/>
      </xdr:nvSpPr>
      <xdr:spPr>
        <a:xfrm rot="19349255">
          <a:off x="10848976" y="35052000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kumimoji="0" lang="th-TH" sz="6600" b="1" i="0" u="none" strike="noStrike" kern="0" cap="none" spc="0" normalizeH="0" baseline="0" noProof="0">
            <a:ln w="6350">
              <a:solidFill>
                <a:srgbClr val="FF000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232908</xdr:colOff>
      <xdr:row>11</xdr:row>
      <xdr:rowOff>46365</xdr:rowOff>
    </xdr:from>
    <xdr:ext cx="6388232" cy="1279043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35452BDD-2F94-4879-B1D9-C848F5825470}"/>
            </a:ext>
          </a:extLst>
        </xdr:cNvPr>
        <xdr:cNvSpPr/>
      </xdr:nvSpPr>
      <xdr:spPr>
        <a:xfrm rot="19410931">
          <a:off x="10453233" y="3018165"/>
          <a:ext cx="6388232" cy="127904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th-TH" sz="6600" b="1" cap="none" spc="50">
            <a:ln w="9525" cmpd="sng">
              <a:solidFill>
                <a:srgbClr val="002060"/>
              </a:solidFill>
              <a:prstDash val="solid"/>
            </a:ln>
            <a:noFill/>
            <a:effectLst/>
          </a:endParaRPr>
        </a:p>
      </xdr:txBody>
    </xdr:sp>
    <xdr:clientData/>
  </xdr:oneCellAnchor>
  <xdr:oneCellAnchor>
    <xdr:from>
      <xdr:col>9</xdr:col>
      <xdr:colOff>752476</xdr:colOff>
      <xdr:row>7</xdr:row>
      <xdr:rowOff>164542</xdr:rowOff>
    </xdr:from>
    <xdr:ext cx="7152621" cy="1027525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50BC9336-3B40-4032-AD44-84460D197E5A}"/>
            </a:ext>
          </a:extLst>
        </xdr:cNvPr>
        <xdr:cNvSpPr/>
      </xdr:nvSpPr>
      <xdr:spPr>
        <a:xfrm rot="19370546">
          <a:off x="9439276" y="2145742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13</xdr:col>
      <xdr:colOff>238125</xdr:colOff>
      <xdr:row>8</xdr:row>
      <xdr:rowOff>115076</xdr:rowOff>
    </xdr:from>
    <xdr:ext cx="7152621" cy="1027525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4CECC667-0913-4D89-841B-1A2100DC2F27}"/>
            </a:ext>
          </a:extLst>
        </xdr:cNvPr>
        <xdr:cNvSpPr/>
      </xdr:nvSpPr>
      <xdr:spPr>
        <a:xfrm rot="19370546">
          <a:off x="11830050" y="2343926"/>
          <a:ext cx="7152621" cy="10275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11</xdr:col>
      <xdr:colOff>409574</xdr:colOff>
      <xdr:row>9</xdr:row>
      <xdr:rowOff>180977</xdr:rowOff>
    </xdr:from>
    <xdr:ext cx="6652720" cy="1113895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0F36929-0BD1-4E19-BD9A-3CAEA8B527FC}"/>
            </a:ext>
          </a:extLst>
        </xdr:cNvPr>
        <xdr:cNvSpPr/>
      </xdr:nvSpPr>
      <xdr:spPr>
        <a:xfrm rot="19349255">
          <a:off x="10629899" y="2657477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15</xdr:row>
      <xdr:rowOff>91468</xdr:rowOff>
    </xdr:from>
    <xdr:ext cx="6842831" cy="1073684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EDDFB1B8-83A5-4009-BB58-95AF1E63542B}"/>
            </a:ext>
          </a:extLst>
        </xdr:cNvPr>
        <xdr:cNvSpPr/>
      </xdr:nvSpPr>
      <xdr:spPr>
        <a:xfrm rot="19370546">
          <a:off x="7343775" y="4301518"/>
          <a:ext cx="6842831" cy="107368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7</xdr:col>
      <xdr:colOff>285750</xdr:colOff>
      <xdr:row>14</xdr:row>
      <xdr:rowOff>104775</xdr:rowOff>
    </xdr:from>
    <xdr:ext cx="6652720" cy="111389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F7A8DE8-8265-4160-B17B-2A9F1566CAD9}"/>
            </a:ext>
          </a:extLst>
        </xdr:cNvPr>
        <xdr:cNvSpPr/>
      </xdr:nvSpPr>
      <xdr:spPr>
        <a:xfrm rot="19349255">
          <a:off x="8086725" y="4067175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146633</xdr:colOff>
      <xdr:row>11</xdr:row>
      <xdr:rowOff>177036</xdr:rowOff>
    </xdr:from>
    <xdr:ext cx="6944213" cy="1139347"/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8F288897-5A76-4B08-AC25-14824F8205FA}"/>
            </a:ext>
          </a:extLst>
        </xdr:cNvPr>
        <xdr:cNvSpPr/>
      </xdr:nvSpPr>
      <xdr:spPr>
        <a:xfrm rot="19370546">
          <a:off x="7271333" y="3396486"/>
          <a:ext cx="6944213" cy="113934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5400" b="1" i="0" u="none" strike="noStrike" kern="0" cap="none" spc="50" normalizeH="0" baseline="0" noProof="0">
              <a:ln w="9525" cmpd="sng">
                <a:solidFill>
                  <a:srgbClr val="4472C4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rgbClr val="4472C4">
                    <a:alpha val="40000"/>
                  </a:srgbClr>
                </a:glow>
              </a:effectLst>
              <a:uLnTx/>
              <a:uFillTx/>
              <a:latin typeface="Calibri" panose="020F0502020204030204" pitchFamily="34" charset="0"/>
              <a:ea typeface="Times New Roman" panose="02020603050405020304" pitchFamily="18" charset="0"/>
              <a:cs typeface="SOV_KhianKhao" panose="02000000000000000000" pitchFamily="2" charset="-34"/>
            </a:rPr>
            <a:t> </a:t>
          </a:r>
          <a:endParaRPr kumimoji="0" lang="th-TH" sz="6600" b="1" i="0" u="none" strike="noStrike" kern="0" cap="none" spc="50" normalizeH="0" baseline="0" noProof="0">
            <a:ln w="12700" cmpd="sng">
              <a:solidFill>
                <a:srgbClr val="002060"/>
              </a:solidFill>
              <a:prstDash val="solid"/>
            </a:ln>
            <a:noFill/>
            <a:effectLst/>
            <a:uLnTx/>
            <a:uFillTx/>
          </a:endParaRPr>
        </a:p>
      </xdr:txBody>
    </xdr:sp>
    <xdr:clientData/>
  </xdr:oneCellAnchor>
  <xdr:oneCellAnchor>
    <xdr:from>
      <xdr:col>5</xdr:col>
      <xdr:colOff>323850</xdr:colOff>
      <xdr:row>8</xdr:row>
      <xdr:rowOff>152400</xdr:rowOff>
    </xdr:from>
    <xdr:ext cx="6652720" cy="1113895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6D0246E7-3944-42CF-A460-80297B29808F}"/>
            </a:ext>
          </a:extLst>
        </xdr:cNvPr>
        <xdr:cNvSpPr/>
      </xdr:nvSpPr>
      <xdr:spPr>
        <a:xfrm rot="19349255">
          <a:off x="8134350" y="2628900"/>
          <a:ext cx="6652720" cy="11138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kumimoji="0" lang="th-TH" sz="6600" b="1" i="0" u="none" strike="noStrike" kern="0" cap="none" spc="0" normalizeH="0" baseline="0" noProof="0">
              <a:ln w="6350">
                <a:solidFill>
                  <a:srgbClr val="FF0000"/>
                </a:solidFill>
                <a:prstDash val="solid"/>
              </a:ln>
              <a:noFill/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หอพักท่าสองยาง</a:t>
          </a:r>
          <a:endParaRPr lang="th-TH" sz="6600" b="1" cap="none" spc="0">
            <a:ln w="6350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48E5-EBA4-4C06-A8B0-7AC7BEBF9D6C}">
  <dimension ref="A1:L56"/>
  <sheetViews>
    <sheetView zoomScaleNormal="100" zoomScaleSheetLayoutView="106" workbookViewId="0">
      <selection activeCell="B62" sqref="B62"/>
    </sheetView>
  </sheetViews>
  <sheetFormatPr defaultRowHeight="13.5" x14ac:dyDescent="0.35"/>
  <cols>
    <col min="1" max="1" width="6.75" customWidth="1"/>
    <col min="2" max="2" width="32.875" customWidth="1"/>
    <col min="3" max="3" width="8.75" customWidth="1"/>
    <col min="4" max="4" width="9" customWidth="1"/>
    <col min="5" max="5" width="9.5" customWidth="1"/>
    <col min="6" max="6" width="9.125" customWidth="1"/>
    <col min="7" max="7" width="9" customWidth="1"/>
    <col min="8" max="8" width="9.375" customWidth="1"/>
    <col min="9" max="9" width="8.75" customWidth="1"/>
    <col min="10" max="10" width="9" customWidth="1"/>
    <col min="11" max="11" width="8.875" customWidth="1"/>
    <col min="12" max="12" width="9.375" customWidth="1"/>
  </cols>
  <sheetData>
    <row r="1" spans="1:12" ht="18.95" customHeight="1" x14ac:dyDescent="0.35">
      <c r="A1" s="23"/>
      <c r="B1" s="23"/>
      <c r="C1" s="23"/>
      <c r="D1" s="23"/>
      <c r="E1" s="23"/>
      <c r="F1" s="23"/>
      <c r="G1" s="23"/>
      <c r="H1" s="23"/>
      <c r="I1" s="328" t="s">
        <v>0</v>
      </c>
      <c r="J1" s="328"/>
      <c r="K1" s="328"/>
      <c r="L1" s="328"/>
    </row>
    <row r="2" spans="1:12" ht="18.95" customHeight="1" x14ac:dyDescent="0.3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ht="18.95" customHeight="1" x14ac:dyDescent="0.35">
      <c r="A3" s="330" t="s">
        <v>268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 ht="18.95" customHeight="1" x14ac:dyDescent="0.35">
      <c r="A4" s="331" t="s">
        <v>214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 ht="18.95" customHeight="1" x14ac:dyDescent="0.35">
      <c r="A5" s="331" t="s">
        <v>81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6" spans="1:12" ht="18.95" customHeight="1" thickBot="1" x14ac:dyDescent="0.4">
      <c r="A6" s="335" t="s">
        <v>215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12" ht="18.95" customHeight="1" thickTop="1" x14ac:dyDescent="0.35">
      <c r="A7" s="336" t="s">
        <v>2</v>
      </c>
      <c r="B7" s="336" t="s">
        <v>3</v>
      </c>
      <c r="C7" s="1" t="s">
        <v>4</v>
      </c>
      <c r="D7" s="1" t="s">
        <v>5</v>
      </c>
      <c r="E7" s="1" t="s">
        <v>6</v>
      </c>
      <c r="F7" s="336" t="s">
        <v>7</v>
      </c>
      <c r="G7" s="336"/>
      <c r="H7" s="332" t="s">
        <v>8</v>
      </c>
      <c r="I7" s="333"/>
      <c r="J7" s="333"/>
      <c r="K7" s="334"/>
      <c r="L7" s="336" t="s">
        <v>9</v>
      </c>
    </row>
    <row r="8" spans="1:12" ht="18.95" customHeight="1" thickBot="1" x14ac:dyDescent="0.4">
      <c r="A8" s="337"/>
      <c r="B8" s="337"/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  <c r="I8" s="2" t="s">
        <v>16</v>
      </c>
      <c r="J8" s="2" t="s">
        <v>17</v>
      </c>
      <c r="K8" s="2" t="s">
        <v>49</v>
      </c>
      <c r="L8" s="337"/>
    </row>
    <row r="9" spans="1:12" ht="18.95" customHeight="1" thickTop="1" x14ac:dyDescent="1.05">
      <c r="A9" s="7"/>
      <c r="B9" s="15" t="s">
        <v>18</v>
      </c>
      <c r="C9" s="16"/>
      <c r="D9" s="17"/>
      <c r="E9" s="18"/>
      <c r="F9" s="7"/>
      <c r="G9" s="7"/>
      <c r="H9" s="7"/>
      <c r="I9" s="7"/>
      <c r="J9" s="7"/>
      <c r="K9" s="7"/>
      <c r="L9" s="7"/>
    </row>
    <row r="10" spans="1:12" ht="18.95" customHeight="1" x14ac:dyDescent="1.05">
      <c r="A10" s="4" t="s">
        <v>26</v>
      </c>
      <c r="B10" s="13" t="s">
        <v>40</v>
      </c>
      <c r="C10" s="29">
        <v>0.60799999999999998</v>
      </c>
      <c r="D10" s="236"/>
      <c r="E10" s="235"/>
      <c r="F10" s="3"/>
      <c r="G10" s="3"/>
      <c r="H10" s="3"/>
      <c r="I10" s="3"/>
      <c r="J10" s="3"/>
      <c r="K10" s="3"/>
      <c r="L10" s="4"/>
    </row>
    <row r="11" spans="1:12" ht="18.95" customHeight="1" x14ac:dyDescent="1.05">
      <c r="A11" s="4" t="s">
        <v>19</v>
      </c>
      <c r="B11" s="13" t="s">
        <v>239</v>
      </c>
      <c r="C11" s="29">
        <v>0.28799999999999998</v>
      </c>
      <c r="D11" s="236"/>
      <c r="E11" s="235"/>
      <c r="F11" s="3"/>
      <c r="G11" s="3"/>
      <c r="H11" s="3"/>
      <c r="I11" s="3"/>
      <c r="J11" s="3"/>
      <c r="K11" s="3"/>
      <c r="L11" s="4"/>
    </row>
    <row r="12" spans="1:12" ht="18.95" customHeight="1" x14ac:dyDescent="1.05">
      <c r="A12" s="4" t="s">
        <v>238</v>
      </c>
      <c r="B12" s="13" t="s">
        <v>240</v>
      </c>
      <c r="C12" s="258">
        <v>1.8</v>
      </c>
      <c r="D12" s="4"/>
      <c r="E12" s="10"/>
      <c r="F12" s="10"/>
      <c r="G12" s="10"/>
      <c r="H12" s="10"/>
      <c r="I12" s="3"/>
      <c r="J12" s="3"/>
      <c r="K12" s="3"/>
      <c r="L12" s="4"/>
    </row>
    <row r="13" spans="1:12" ht="18.95" customHeight="1" x14ac:dyDescent="0.35">
      <c r="A13" s="12"/>
      <c r="B13" s="14" t="s">
        <v>20</v>
      </c>
      <c r="C13" s="259">
        <f>SUM(C10:C12)</f>
        <v>2.6959999999999997</v>
      </c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8.95" customHeight="1" x14ac:dyDescent="1.05">
      <c r="A14" s="4" t="s">
        <v>26</v>
      </c>
      <c r="B14" s="5" t="s">
        <v>41</v>
      </c>
      <c r="C14" s="248">
        <v>1.8240000000000001</v>
      </c>
      <c r="D14" s="260">
        <v>9.1199999999999992</v>
      </c>
      <c r="E14" s="261"/>
      <c r="F14" s="262"/>
      <c r="G14" s="262">
        <v>60.8</v>
      </c>
      <c r="H14" s="262">
        <v>152</v>
      </c>
      <c r="I14" s="7"/>
      <c r="J14" s="7"/>
      <c r="K14" s="7"/>
      <c r="L14" s="196"/>
    </row>
    <row r="15" spans="1:12" ht="18.95" customHeight="1" x14ac:dyDescent="1.05">
      <c r="A15" s="4" t="s">
        <v>19</v>
      </c>
      <c r="B15" s="5" t="s">
        <v>241</v>
      </c>
      <c r="C15" s="249">
        <v>1.248</v>
      </c>
      <c r="D15" s="21">
        <v>3.84</v>
      </c>
      <c r="E15" s="31"/>
      <c r="F15" s="10"/>
      <c r="G15" s="10">
        <v>19.2</v>
      </c>
      <c r="H15" s="10">
        <v>89.6</v>
      </c>
      <c r="I15" s="3"/>
      <c r="J15" s="3"/>
      <c r="K15" s="3"/>
      <c r="L15" s="4"/>
    </row>
    <row r="16" spans="1:12" ht="18.95" customHeight="1" x14ac:dyDescent="1.05">
      <c r="A16" s="4" t="s">
        <v>238</v>
      </c>
      <c r="B16" s="5" t="s">
        <v>242</v>
      </c>
      <c r="C16" s="249">
        <v>9</v>
      </c>
      <c r="D16" s="21">
        <v>24</v>
      </c>
      <c r="E16" s="31"/>
      <c r="F16" s="10"/>
      <c r="G16" s="10">
        <v>96</v>
      </c>
      <c r="H16" s="10">
        <v>512</v>
      </c>
      <c r="I16" s="3"/>
      <c r="J16" s="3"/>
      <c r="K16" s="3"/>
      <c r="L16" s="4"/>
    </row>
    <row r="17" spans="1:12" ht="18.95" customHeight="1" x14ac:dyDescent="1.05">
      <c r="A17" s="4" t="s">
        <v>21</v>
      </c>
      <c r="B17" s="5" t="s">
        <v>27</v>
      </c>
      <c r="C17" s="249">
        <v>3.1160000000000001</v>
      </c>
      <c r="D17" s="21">
        <v>62.32</v>
      </c>
      <c r="E17" s="31"/>
      <c r="F17" s="10">
        <v>304</v>
      </c>
      <c r="G17" s="10"/>
      <c r="H17" s="10">
        <v>349.6</v>
      </c>
      <c r="I17" s="3"/>
      <c r="J17" s="3"/>
      <c r="K17" s="3"/>
      <c r="L17" s="4"/>
    </row>
    <row r="18" spans="1:12" ht="18.95" customHeight="1" x14ac:dyDescent="1.05">
      <c r="A18" s="4" t="s">
        <v>23</v>
      </c>
      <c r="B18" s="5" t="s">
        <v>247</v>
      </c>
      <c r="C18" s="249">
        <v>1.1200000000000001</v>
      </c>
      <c r="D18" s="21">
        <v>22.4</v>
      </c>
      <c r="E18" s="31"/>
      <c r="F18" s="10">
        <v>112</v>
      </c>
      <c r="G18" s="10"/>
      <c r="H18" s="10">
        <v>134.4</v>
      </c>
      <c r="I18" s="3"/>
      <c r="J18" s="3"/>
      <c r="K18" s="3"/>
      <c r="L18" s="28"/>
    </row>
    <row r="19" spans="1:12" ht="18.95" customHeight="1" x14ac:dyDescent="1.05">
      <c r="A19" s="4" t="s">
        <v>243</v>
      </c>
      <c r="B19" s="5" t="s">
        <v>246</v>
      </c>
      <c r="C19" s="249">
        <v>9.4079999999999995</v>
      </c>
      <c r="D19" s="21">
        <v>109.76</v>
      </c>
      <c r="E19" s="31"/>
      <c r="F19" s="10">
        <v>1097.5999999999999</v>
      </c>
      <c r="G19" s="10"/>
      <c r="H19" s="10">
        <v>761.6</v>
      </c>
      <c r="I19" s="3"/>
      <c r="J19" s="3"/>
      <c r="K19" s="3"/>
      <c r="L19" s="28" t="s">
        <v>28</v>
      </c>
    </row>
    <row r="20" spans="1:12" ht="18.95" customHeight="1" x14ac:dyDescent="0.35">
      <c r="A20" s="4" t="s">
        <v>244</v>
      </c>
      <c r="B20" s="5" t="s">
        <v>245</v>
      </c>
      <c r="C20" s="249">
        <v>2.88</v>
      </c>
      <c r="D20" s="21">
        <v>48</v>
      </c>
      <c r="E20" s="31"/>
      <c r="F20" s="10">
        <v>240</v>
      </c>
      <c r="G20" s="10"/>
      <c r="H20" s="10">
        <v>297.2</v>
      </c>
      <c r="I20" s="10"/>
      <c r="J20" s="10"/>
      <c r="K20" s="6"/>
      <c r="L20" s="28" t="s">
        <v>22</v>
      </c>
    </row>
    <row r="21" spans="1:12" ht="18.95" customHeight="1" x14ac:dyDescent="0.35">
      <c r="A21" s="4" t="s">
        <v>31</v>
      </c>
      <c r="B21" s="8" t="s">
        <v>248</v>
      </c>
      <c r="C21" s="249">
        <v>4.5119999999999996</v>
      </c>
      <c r="D21" s="21">
        <v>45.12</v>
      </c>
      <c r="E21" s="31"/>
      <c r="F21" s="10">
        <v>376</v>
      </c>
      <c r="G21" s="10"/>
      <c r="H21" s="10">
        <v>300.8</v>
      </c>
      <c r="I21" s="10"/>
      <c r="J21" s="10"/>
      <c r="K21" s="6"/>
      <c r="L21" s="4"/>
    </row>
    <row r="22" spans="1:12" ht="18.95" customHeight="1" x14ac:dyDescent="1.05">
      <c r="A22" s="4" t="s">
        <v>32</v>
      </c>
      <c r="B22" s="8" t="s">
        <v>249</v>
      </c>
      <c r="C22" s="251">
        <v>7.88</v>
      </c>
      <c r="D22" s="21">
        <v>78.8</v>
      </c>
      <c r="E22" s="30"/>
      <c r="F22" s="10">
        <v>591.6</v>
      </c>
      <c r="G22" s="19"/>
      <c r="H22" s="26">
        <v>394</v>
      </c>
      <c r="I22" s="252"/>
      <c r="J22" s="235"/>
      <c r="K22" s="3"/>
      <c r="L22" s="4"/>
    </row>
    <row r="23" spans="1:12" ht="18.95" customHeight="1" x14ac:dyDescent="0.35">
      <c r="A23" s="12" t="s">
        <v>33</v>
      </c>
      <c r="B23" s="43" t="s">
        <v>250</v>
      </c>
      <c r="C23" s="20">
        <v>1.88</v>
      </c>
      <c r="D23" s="19">
        <v>23.5</v>
      </c>
      <c r="E23" s="19">
        <v>24</v>
      </c>
      <c r="F23" s="19">
        <v>141.6</v>
      </c>
      <c r="G23" s="19"/>
      <c r="H23" s="26">
        <v>142.9</v>
      </c>
      <c r="I23" s="264"/>
      <c r="J23" s="30"/>
      <c r="K23" s="265"/>
      <c r="L23" s="12" t="s">
        <v>34</v>
      </c>
    </row>
    <row r="24" spans="1:12" ht="18.95" customHeight="1" x14ac:dyDescent="0.5">
      <c r="A24" s="4" t="s">
        <v>33</v>
      </c>
      <c r="B24" s="8" t="s">
        <v>251</v>
      </c>
      <c r="C24" s="9">
        <v>2.65</v>
      </c>
      <c r="D24" s="10">
        <v>26.5</v>
      </c>
      <c r="E24" s="10">
        <v>27</v>
      </c>
      <c r="F24" s="10">
        <v>168</v>
      </c>
      <c r="G24" s="10"/>
      <c r="H24" s="10">
        <v>145</v>
      </c>
      <c r="I24" s="10">
        <v>17.8</v>
      </c>
      <c r="J24" s="22"/>
      <c r="K24" s="22"/>
      <c r="L24" s="4" t="s">
        <v>35</v>
      </c>
    </row>
    <row r="25" spans="1:12" ht="18.95" customHeight="1" x14ac:dyDescent="0.3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8.95" customHeight="1" x14ac:dyDescent="1.05">
      <c r="A26" s="3"/>
      <c r="B26" s="5"/>
      <c r="C26" s="9"/>
      <c r="D26" s="10"/>
      <c r="E26" s="10"/>
      <c r="F26" s="250"/>
      <c r="G26" s="10"/>
      <c r="H26" s="10"/>
      <c r="I26" s="319"/>
      <c r="J26" s="10"/>
      <c r="K26" s="50"/>
      <c r="L26" s="3"/>
    </row>
    <row r="27" spans="1:12" ht="18.95" customHeight="1" x14ac:dyDescent="1.05">
      <c r="A27" s="3"/>
      <c r="B27" s="5"/>
      <c r="C27" s="9"/>
      <c r="D27" s="10"/>
      <c r="E27" s="10"/>
      <c r="F27" s="250"/>
      <c r="G27" s="10"/>
      <c r="H27" s="10"/>
      <c r="I27" s="319"/>
      <c r="J27" s="10"/>
      <c r="K27" s="50"/>
      <c r="L27" s="3"/>
    </row>
    <row r="28" spans="1:12" ht="18.95" customHeight="1" x14ac:dyDescent="1.05">
      <c r="A28" s="3"/>
      <c r="B28" s="5" t="s">
        <v>24</v>
      </c>
      <c r="C28" s="266">
        <f>SUM(C14:C24)</f>
        <v>45.518000000000001</v>
      </c>
      <c r="D28" s="263">
        <f>SUM(D14:D24)</f>
        <v>453.36</v>
      </c>
      <c r="E28" s="263">
        <f>SUM(E23:E24)</f>
        <v>51</v>
      </c>
      <c r="F28" s="267">
        <f>SUM(F17:F24)</f>
        <v>3030.7999999999997</v>
      </c>
      <c r="G28" s="263">
        <f>SUM(G14:G24)</f>
        <v>176</v>
      </c>
      <c r="H28" s="263">
        <f>SUM(H14:H24)</f>
        <v>3279.1000000000004</v>
      </c>
      <c r="I28" s="268">
        <f>SUM(I24)</f>
        <v>17.8</v>
      </c>
      <c r="J28" s="10"/>
      <c r="K28" s="50"/>
      <c r="L28" s="3"/>
    </row>
    <row r="29" spans="1:12" ht="18.95" customHeight="1" x14ac:dyDescent="0.35">
      <c r="A29" s="23"/>
      <c r="B29" s="23"/>
      <c r="C29" s="23"/>
      <c r="D29" s="23"/>
      <c r="E29" s="23"/>
      <c r="F29" s="23"/>
      <c r="G29" s="23"/>
      <c r="H29" s="23"/>
      <c r="I29" s="328" t="s">
        <v>25</v>
      </c>
      <c r="J29" s="328"/>
      <c r="K29" s="328"/>
      <c r="L29" s="328"/>
    </row>
    <row r="30" spans="1:12" ht="18.95" customHeight="1" x14ac:dyDescent="0.35">
      <c r="A30" s="329" t="s">
        <v>1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</row>
    <row r="31" spans="1:12" ht="18.95" customHeight="1" x14ac:dyDescent="0.35">
      <c r="A31" s="331" t="s">
        <v>268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</row>
    <row r="32" spans="1:12" ht="18.95" customHeight="1" x14ac:dyDescent="0.35">
      <c r="A32" s="331" t="s">
        <v>29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</row>
    <row r="33" spans="1:12" ht="18.95" customHeight="1" x14ac:dyDescent="0.35">
      <c r="A33" s="331" t="s">
        <v>81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</row>
    <row r="34" spans="1:12" ht="18.95" customHeight="1" thickBot="1" x14ac:dyDescent="0.4">
      <c r="A34" s="338" t="s">
        <v>30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  <row r="35" spans="1:12" ht="18.95" customHeight="1" thickTop="1" x14ac:dyDescent="0.35">
      <c r="A35" s="336" t="s">
        <v>2</v>
      </c>
      <c r="B35" s="336" t="s">
        <v>3</v>
      </c>
      <c r="C35" s="1" t="s">
        <v>4</v>
      </c>
      <c r="D35" s="1" t="s">
        <v>5</v>
      </c>
      <c r="E35" s="1" t="s">
        <v>6</v>
      </c>
      <c r="F35" s="336" t="s">
        <v>7</v>
      </c>
      <c r="G35" s="336"/>
      <c r="H35" s="332" t="s">
        <v>8</v>
      </c>
      <c r="I35" s="333"/>
      <c r="J35" s="333"/>
      <c r="K35" s="334"/>
      <c r="L35" s="336" t="s">
        <v>9</v>
      </c>
    </row>
    <row r="36" spans="1:12" ht="18.95" customHeight="1" thickBot="1" x14ac:dyDescent="0.4">
      <c r="A36" s="337"/>
      <c r="B36" s="337"/>
      <c r="C36" s="2" t="s">
        <v>10</v>
      </c>
      <c r="D36" s="2" t="s">
        <v>11</v>
      </c>
      <c r="E36" s="2" t="s">
        <v>12</v>
      </c>
      <c r="F36" s="2" t="s">
        <v>13</v>
      </c>
      <c r="G36" s="2" t="s">
        <v>14</v>
      </c>
      <c r="H36" s="2" t="s">
        <v>15</v>
      </c>
      <c r="I36" s="2" t="s">
        <v>16</v>
      </c>
      <c r="J36" s="2" t="s">
        <v>17</v>
      </c>
      <c r="K36" s="2" t="s">
        <v>49</v>
      </c>
      <c r="L36" s="337"/>
    </row>
    <row r="37" spans="1:12" ht="18.95" customHeight="1" thickTop="1" x14ac:dyDescent="1.05">
      <c r="A37" s="7"/>
      <c r="B37" s="15" t="s">
        <v>47</v>
      </c>
      <c r="C37" s="269">
        <v>45.518000000000001</v>
      </c>
      <c r="D37" s="270">
        <v>453.36</v>
      </c>
      <c r="E37" s="271">
        <v>51</v>
      </c>
      <c r="F37" s="272">
        <v>3030.7999999999997</v>
      </c>
      <c r="G37" s="273">
        <v>176</v>
      </c>
      <c r="H37" s="274">
        <v>3279.1000000000004</v>
      </c>
      <c r="I37" s="273">
        <v>17.8</v>
      </c>
      <c r="J37" s="277"/>
      <c r="L37" s="7"/>
    </row>
    <row r="38" spans="1:12" ht="18.95" customHeight="1" x14ac:dyDescent="0.5">
      <c r="A38" s="12" t="s">
        <v>36</v>
      </c>
      <c r="B38" s="8" t="s">
        <v>37</v>
      </c>
      <c r="C38" s="251">
        <v>2.4</v>
      </c>
      <c r="D38" s="24">
        <v>30</v>
      </c>
      <c r="E38" s="19">
        <v>30</v>
      </c>
      <c r="F38" s="19">
        <v>192</v>
      </c>
      <c r="G38" s="19"/>
      <c r="H38" s="26">
        <v>66</v>
      </c>
      <c r="I38" s="32">
        <v>35.6</v>
      </c>
      <c r="J38" s="253"/>
      <c r="K38" s="22"/>
      <c r="L38" s="4"/>
    </row>
    <row r="39" spans="1:12" ht="18.95" customHeight="1" x14ac:dyDescent="0.5">
      <c r="A39" s="12" t="s">
        <v>38</v>
      </c>
      <c r="B39" s="8" t="s">
        <v>39</v>
      </c>
      <c r="C39" s="251">
        <v>2.4</v>
      </c>
      <c r="D39" s="10">
        <v>28.8</v>
      </c>
      <c r="E39" s="19">
        <v>32</v>
      </c>
      <c r="F39" s="10">
        <v>347.2</v>
      </c>
      <c r="G39" s="22"/>
      <c r="H39" s="19"/>
      <c r="I39" s="32">
        <v>15.2</v>
      </c>
      <c r="J39" s="254">
        <v>156</v>
      </c>
      <c r="K39" s="27"/>
      <c r="L39" s="27"/>
    </row>
    <row r="40" spans="1:12" ht="18.95" customHeight="1" x14ac:dyDescent="1.05">
      <c r="A40" s="4" t="s">
        <v>42</v>
      </c>
      <c r="B40" s="13" t="s">
        <v>252</v>
      </c>
      <c r="C40" s="275">
        <v>29.853999999999999</v>
      </c>
      <c r="D40" s="236"/>
      <c r="E40" s="235"/>
      <c r="F40" s="256"/>
      <c r="G40" s="3"/>
      <c r="H40" s="3"/>
      <c r="I40" s="8"/>
      <c r="J40" s="8"/>
      <c r="K40" s="257">
        <v>290</v>
      </c>
      <c r="L40" s="12"/>
    </row>
    <row r="41" spans="1:12" ht="18.95" customHeight="1" x14ac:dyDescent="1.05">
      <c r="A41" s="4" t="s">
        <v>43</v>
      </c>
      <c r="B41" s="13" t="s">
        <v>253</v>
      </c>
      <c r="C41" s="255">
        <v>8.8130000000000006</v>
      </c>
      <c r="D41" s="236"/>
      <c r="E41" s="235"/>
      <c r="F41" s="256"/>
      <c r="G41" s="3"/>
      <c r="H41" s="3"/>
      <c r="I41" s="8"/>
      <c r="J41" s="8"/>
      <c r="K41" s="257">
        <v>177</v>
      </c>
      <c r="L41" s="4"/>
    </row>
    <row r="42" spans="1:12" ht="18.95" customHeight="1" x14ac:dyDescent="1.05">
      <c r="A42" s="4" t="s">
        <v>44</v>
      </c>
      <c r="B42" s="13" t="s">
        <v>45</v>
      </c>
      <c r="C42" s="255">
        <v>0.45</v>
      </c>
      <c r="D42" s="12"/>
      <c r="E42" s="30"/>
      <c r="F42" s="39"/>
      <c r="G42" s="19"/>
      <c r="H42" s="19">
        <v>64</v>
      </c>
      <c r="I42" s="11"/>
      <c r="J42" s="11"/>
      <c r="K42" s="27"/>
      <c r="L42" s="4"/>
    </row>
    <row r="43" spans="1:12" ht="18.95" customHeight="1" x14ac:dyDescent="1.05">
      <c r="A43" s="4"/>
      <c r="B43" s="13" t="s">
        <v>46</v>
      </c>
      <c r="C43" s="255">
        <v>3.5739999999999998</v>
      </c>
      <c r="D43" s="21">
        <v>26.86</v>
      </c>
      <c r="E43" s="31">
        <v>9</v>
      </c>
      <c r="F43" s="40"/>
      <c r="G43" s="10">
        <v>452</v>
      </c>
      <c r="H43" s="10"/>
      <c r="I43" s="3"/>
      <c r="J43" s="3"/>
      <c r="K43" s="27"/>
      <c r="L43" s="4"/>
    </row>
    <row r="44" spans="1:12" ht="18.95" customHeight="1" x14ac:dyDescent="1.05">
      <c r="A44" s="4"/>
      <c r="B44" s="13" t="s">
        <v>254</v>
      </c>
      <c r="C44" s="255">
        <v>3.04</v>
      </c>
      <c r="D44" s="21">
        <v>60.75</v>
      </c>
      <c r="E44" s="31"/>
      <c r="F44" s="36">
        <v>633.9</v>
      </c>
      <c r="H44" s="10"/>
      <c r="I44" s="3"/>
      <c r="J44" s="3"/>
      <c r="K44" s="3"/>
      <c r="L44" s="4"/>
    </row>
    <row r="45" spans="1:12" ht="18.95" customHeight="1" x14ac:dyDescent="1.05">
      <c r="A45" s="4"/>
      <c r="B45" s="5"/>
      <c r="C45" s="34"/>
      <c r="D45" s="21"/>
      <c r="E45" s="31"/>
      <c r="F45" s="40"/>
      <c r="G45" s="10"/>
      <c r="H45" s="10"/>
      <c r="I45" s="3"/>
      <c r="J45" s="3"/>
      <c r="K45" s="3"/>
      <c r="L45" s="4"/>
    </row>
    <row r="46" spans="1:12" ht="18.95" customHeight="1" x14ac:dyDescent="0.35">
      <c r="A46" s="4"/>
      <c r="B46" s="5" t="s">
        <v>24</v>
      </c>
      <c r="C46" s="37">
        <f>SUM(C37:C45)</f>
        <v>96.049000000000007</v>
      </c>
      <c r="D46" s="38">
        <f>SUM(D37:D45)</f>
        <v>599.77</v>
      </c>
      <c r="E46" s="38">
        <f>SUM(E38:E45)</f>
        <v>71</v>
      </c>
      <c r="F46" s="276">
        <f>SUM(F37:F45)</f>
        <v>4203.8999999999996</v>
      </c>
      <c r="G46" s="38">
        <f>SUM(G37:G45)</f>
        <v>628</v>
      </c>
      <c r="H46" s="38">
        <f>SUM(H37:H45)</f>
        <v>3409.1000000000004</v>
      </c>
      <c r="I46" s="283">
        <f>SUM(I37:I45)</f>
        <v>68.600000000000009</v>
      </c>
      <c r="J46" s="42">
        <v>156</v>
      </c>
      <c r="K46" s="27"/>
      <c r="L46" s="27"/>
    </row>
    <row r="47" spans="1:12" ht="18.95" customHeight="1" x14ac:dyDescent="0.35">
      <c r="A47" s="4"/>
      <c r="B47" s="5" t="s">
        <v>48</v>
      </c>
      <c r="C47" s="36"/>
      <c r="D47" s="10"/>
      <c r="E47" s="10"/>
      <c r="F47" s="48">
        <v>210.2</v>
      </c>
      <c r="G47" s="49">
        <v>43.96</v>
      </c>
      <c r="H47" s="49">
        <v>306.82</v>
      </c>
      <c r="I47" s="49">
        <v>7.55</v>
      </c>
      <c r="J47" s="49">
        <v>23.4</v>
      </c>
      <c r="K47" s="321">
        <f ca="1">SUM(K40:K48)</f>
        <v>467</v>
      </c>
      <c r="L47" s="4"/>
    </row>
    <row r="48" spans="1:12" ht="18.95" customHeight="1" x14ac:dyDescent="0.35">
      <c r="A48" s="4"/>
      <c r="B48" s="5" t="s">
        <v>50</v>
      </c>
      <c r="C48" s="36"/>
      <c r="D48" s="10"/>
      <c r="E48" s="10"/>
      <c r="F48" s="51">
        <v>4400</v>
      </c>
      <c r="G48" s="52">
        <v>670</v>
      </c>
      <c r="H48" s="52">
        <v>3710</v>
      </c>
      <c r="I48" s="52">
        <v>80</v>
      </c>
      <c r="J48" s="52">
        <v>180</v>
      </c>
      <c r="K48" s="27"/>
      <c r="L48" s="4"/>
    </row>
    <row r="49" spans="1:12" ht="18.95" customHeight="1" x14ac:dyDescent="0.35">
      <c r="A49" s="4"/>
      <c r="B49" s="5" t="s">
        <v>51</v>
      </c>
      <c r="C49" s="36"/>
      <c r="D49" s="10"/>
      <c r="E49" s="10"/>
      <c r="F49" s="285">
        <v>0.97699999999999998</v>
      </c>
      <c r="G49" s="284">
        <v>0.33400000000000002</v>
      </c>
      <c r="H49" s="284">
        <v>3.294</v>
      </c>
      <c r="I49" s="284">
        <v>0.126</v>
      </c>
      <c r="J49" s="284">
        <v>0.69299999999999995</v>
      </c>
      <c r="L49" s="4"/>
    </row>
    <row r="50" spans="1:12" ht="18.95" customHeight="1" x14ac:dyDescent="0.5">
      <c r="A50" s="12"/>
      <c r="B50" s="8"/>
      <c r="C50" s="278"/>
      <c r="D50" s="25"/>
      <c r="E50" s="279"/>
      <c r="F50" s="280"/>
      <c r="G50" s="279"/>
      <c r="H50" s="281"/>
      <c r="I50" s="282"/>
      <c r="J50" s="33"/>
      <c r="K50" s="47"/>
      <c r="L50" s="4"/>
    </row>
    <row r="51" spans="1:12" ht="18.95" customHeight="1" x14ac:dyDescent="0.5">
      <c r="A51" s="12"/>
      <c r="B51" s="43"/>
      <c r="C51" s="35"/>
      <c r="D51" s="19"/>
      <c r="E51" s="44"/>
      <c r="F51" s="39"/>
      <c r="G51" s="44"/>
      <c r="H51" s="19"/>
      <c r="I51" s="45"/>
      <c r="J51" s="44"/>
      <c r="K51" s="46"/>
      <c r="L51" s="47"/>
    </row>
    <row r="52" spans="1:12" ht="18.95" customHeight="1" x14ac:dyDescent="0.5">
      <c r="A52" s="4"/>
      <c r="B52" s="5"/>
      <c r="C52" s="36"/>
      <c r="D52" s="10"/>
      <c r="E52" s="6"/>
      <c r="F52" s="40"/>
      <c r="G52" s="10"/>
      <c r="H52" s="10"/>
      <c r="I52" s="22"/>
      <c r="J52" s="22"/>
      <c r="K52" s="22"/>
      <c r="L52" s="4"/>
    </row>
    <row r="53" spans="1:12" ht="18.95" customHeight="1" x14ac:dyDescent="1.05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3"/>
    </row>
    <row r="54" spans="1:12" ht="18.95" customHeight="1" x14ac:dyDescent="0.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8.95" customHeight="1" x14ac:dyDescent="0.3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8.95" customHeigh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</sheetData>
  <mergeCells count="22">
    <mergeCell ref="A34:L34"/>
    <mergeCell ref="A35:A36"/>
    <mergeCell ref="B35:B36"/>
    <mergeCell ref="F35:G35"/>
    <mergeCell ref="H35:K35"/>
    <mergeCell ref="L35:L36"/>
    <mergeCell ref="I29:L29"/>
    <mergeCell ref="A30:L30"/>
    <mergeCell ref="A31:L31"/>
    <mergeCell ref="A32:L32"/>
    <mergeCell ref="A33:L33"/>
    <mergeCell ref="I1:L1"/>
    <mergeCell ref="A2:L2"/>
    <mergeCell ref="A3:L3"/>
    <mergeCell ref="A4:L4"/>
    <mergeCell ref="H7:K7"/>
    <mergeCell ref="A5:L5"/>
    <mergeCell ref="A6:L6"/>
    <mergeCell ref="A7:A8"/>
    <mergeCell ref="B7:B8"/>
    <mergeCell ref="F7:G7"/>
    <mergeCell ref="L7:L8"/>
  </mergeCells>
  <phoneticPr fontId="5" type="noConversion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051E-616A-469B-B87F-DED3FBA3F11E}">
  <dimension ref="A1:J197"/>
  <sheetViews>
    <sheetView tabSelected="1" topLeftCell="A78" workbookViewId="0">
      <selection activeCell="G193" sqref="G193"/>
    </sheetView>
  </sheetViews>
  <sheetFormatPr defaultRowHeight="13.5" x14ac:dyDescent="0.35"/>
  <cols>
    <col min="1" max="1" width="6.25" customWidth="1"/>
    <col min="2" max="2" width="41" customWidth="1"/>
    <col min="3" max="3" width="9.75" customWidth="1"/>
    <col min="4" max="4" width="8.5" customWidth="1"/>
    <col min="5" max="5" width="10.375" customWidth="1"/>
    <col min="6" max="6" width="11.875" customWidth="1"/>
    <col min="7" max="7" width="10.25" customWidth="1"/>
    <col min="8" max="8" width="11.375" customWidth="1"/>
    <col min="9" max="9" width="12.875" customWidth="1"/>
    <col min="10" max="10" width="10" customWidth="1"/>
    <col min="12" max="12" width="11.125" customWidth="1"/>
  </cols>
  <sheetData>
    <row r="1" spans="1:10" ht="18.95" customHeight="1" x14ac:dyDescent="1.05">
      <c r="A1" s="53"/>
      <c r="B1" s="53"/>
      <c r="C1" s="53"/>
      <c r="D1" s="53"/>
      <c r="E1" s="53"/>
      <c r="F1" s="53"/>
      <c r="G1" s="53"/>
      <c r="H1" s="53"/>
      <c r="I1" s="328" t="s">
        <v>52</v>
      </c>
      <c r="J1" s="328"/>
    </row>
    <row r="2" spans="1:10" ht="18.95" customHeight="1" x14ac:dyDescent="0.35">
      <c r="A2" s="354" t="s">
        <v>53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ht="18.95" customHeight="1" x14ac:dyDescent="0.35">
      <c r="A3" s="355" t="s">
        <v>54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0" ht="18.95" customHeight="1" x14ac:dyDescent="0.35">
      <c r="A4" s="331" t="s">
        <v>261</v>
      </c>
      <c r="B4" s="355"/>
      <c r="C4" s="355"/>
      <c r="D4" s="355"/>
      <c r="E4" s="355"/>
      <c r="F4" s="355"/>
      <c r="G4" s="355"/>
      <c r="H4" s="355"/>
      <c r="I4" s="355"/>
      <c r="J4" s="355"/>
    </row>
    <row r="5" spans="1:10" ht="18.95" customHeight="1" x14ac:dyDescent="0.35">
      <c r="A5" s="355" t="s">
        <v>79</v>
      </c>
      <c r="B5" s="355"/>
      <c r="C5" s="355"/>
      <c r="D5" s="355"/>
      <c r="E5" s="355"/>
      <c r="F5" s="355"/>
      <c r="G5" s="355"/>
      <c r="H5" s="355"/>
      <c r="I5" s="355"/>
      <c r="J5" s="355"/>
    </row>
    <row r="6" spans="1:10" ht="18.95" customHeight="1" x14ac:dyDescent="0.35">
      <c r="A6" s="355" t="s">
        <v>80</v>
      </c>
      <c r="B6" s="355"/>
      <c r="C6" s="355"/>
      <c r="D6" s="355"/>
      <c r="E6" s="355"/>
      <c r="F6" s="355"/>
      <c r="G6" s="355"/>
      <c r="H6" s="355"/>
      <c r="I6" s="355"/>
      <c r="J6" s="355"/>
    </row>
    <row r="7" spans="1:10" ht="18.95" customHeight="1" thickBot="1" x14ac:dyDescent="0.4">
      <c r="A7" s="357"/>
      <c r="B7" s="357"/>
      <c r="C7" s="357"/>
      <c r="D7" s="357"/>
      <c r="E7" s="357"/>
      <c r="F7" s="357"/>
      <c r="G7" s="357"/>
      <c r="H7" s="357"/>
      <c r="I7" s="357"/>
      <c r="J7" s="357"/>
    </row>
    <row r="8" spans="1:10" ht="18.95" customHeight="1" thickTop="1" x14ac:dyDescent="0.35">
      <c r="A8" s="358" t="s">
        <v>2</v>
      </c>
      <c r="B8" s="358" t="s">
        <v>3</v>
      </c>
      <c r="C8" s="360" t="s">
        <v>55</v>
      </c>
      <c r="D8" s="360" t="s">
        <v>56</v>
      </c>
      <c r="E8" s="360" t="s">
        <v>57</v>
      </c>
      <c r="F8" s="360"/>
      <c r="G8" s="360" t="s">
        <v>58</v>
      </c>
      <c r="H8" s="360"/>
      <c r="I8" s="54" t="s">
        <v>59</v>
      </c>
      <c r="J8" s="360" t="s">
        <v>9</v>
      </c>
    </row>
    <row r="9" spans="1:10" ht="18.95" customHeight="1" thickBot="1" x14ac:dyDescent="0.4">
      <c r="A9" s="359"/>
      <c r="B9" s="359"/>
      <c r="C9" s="361"/>
      <c r="D9" s="361"/>
      <c r="E9" s="55" t="s">
        <v>60</v>
      </c>
      <c r="F9" s="55" t="s">
        <v>61</v>
      </c>
      <c r="G9" s="55" t="s">
        <v>60</v>
      </c>
      <c r="H9" s="55" t="s">
        <v>61</v>
      </c>
      <c r="I9" s="55" t="s">
        <v>62</v>
      </c>
      <c r="J9" s="361"/>
    </row>
    <row r="10" spans="1:10" ht="18.95" customHeight="1" thickTop="1" x14ac:dyDescent="0.35">
      <c r="A10" s="56">
        <v>1</v>
      </c>
      <c r="B10" s="57" t="s">
        <v>63</v>
      </c>
      <c r="C10" s="58"/>
      <c r="D10" s="58"/>
      <c r="E10" s="58"/>
      <c r="F10" s="58"/>
      <c r="G10" s="58"/>
      <c r="H10" s="58"/>
      <c r="I10" s="58"/>
      <c r="J10" s="58"/>
    </row>
    <row r="11" spans="1:10" ht="18.95" customHeight="1" x14ac:dyDescent="0.35">
      <c r="A11" s="59"/>
      <c r="B11" s="400" t="s">
        <v>64</v>
      </c>
      <c r="C11" s="5"/>
      <c r="D11" s="5"/>
      <c r="E11" s="5"/>
      <c r="F11" s="5"/>
      <c r="G11" s="5"/>
      <c r="H11" s="5"/>
      <c r="I11" s="5"/>
      <c r="J11" s="5"/>
    </row>
    <row r="12" spans="1:10" ht="18.95" customHeight="1" x14ac:dyDescent="0.35">
      <c r="A12" s="60"/>
      <c r="B12" s="61" t="s">
        <v>65</v>
      </c>
      <c r="C12" s="62">
        <v>140.83000000000001</v>
      </c>
      <c r="D12" s="63" t="s">
        <v>10</v>
      </c>
      <c r="E12" s="62"/>
      <c r="F12" s="62"/>
      <c r="G12" s="62"/>
      <c r="H12" s="62">
        <f t="shared" ref="H12" si="0">C12*G12</f>
        <v>0</v>
      </c>
      <c r="I12" s="41">
        <f t="shared" ref="I12" si="1">F12+H12</f>
        <v>0</v>
      </c>
      <c r="J12" s="64"/>
    </row>
    <row r="13" spans="1:10" ht="18.95" customHeight="1" x14ac:dyDescent="1.05">
      <c r="A13" s="64"/>
      <c r="B13" s="61" t="s">
        <v>255</v>
      </c>
      <c r="C13" s="62">
        <v>91</v>
      </c>
      <c r="D13" s="63" t="s">
        <v>10</v>
      </c>
      <c r="E13" s="62"/>
      <c r="F13" s="62">
        <f>C13*E13</f>
        <v>0</v>
      </c>
      <c r="G13" s="62"/>
      <c r="H13" s="62">
        <f>C13*G13</f>
        <v>0</v>
      </c>
      <c r="I13" s="97">
        <f>F13+H13</f>
        <v>0</v>
      </c>
      <c r="J13" s="64" t="s">
        <v>66</v>
      </c>
    </row>
    <row r="14" spans="1:10" ht="18.95" customHeight="1" x14ac:dyDescent="1.05">
      <c r="A14" s="27"/>
      <c r="B14" s="61" t="s">
        <v>67</v>
      </c>
      <c r="C14" s="62">
        <v>58</v>
      </c>
      <c r="D14" s="63" t="s">
        <v>10</v>
      </c>
      <c r="E14" s="62"/>
      <c r="F14" s="62">
        <f>C14*E14</f>
        <v>0</v>
      </c>
      <c r="G14" s="62"/>
      <c r="H14" s="62">
        <f>C14*G14</f>
        <v>0</v>
      </c>
      <c r="I14" s="97">
        <f>F14+H14</f>
        <v>0</v>
      </c>
      <c r="J14" s="64" t="s">
        <v>66</v>
      </c>
    </row>
    <row r="15" spans="1:10" ht="18.95" customHeight="1" x14ac:dyDescent="1.05">
      <c r="A15" s="65"/>
      <c r="B15" s="27"/>
      <c r="C15" s="27"/>
      <c r="D15" s="27"/>
      <c r="E15" s="62"/>
      <c r="F15" s="62"/>
      <c r="G15" s="62"/>
      <c r="H15" s="62"/>
      <c r="I15" s="97"/>
      <c r="J15" s="27"/>
    </row>
    <row r="16" spans="1:10" ht="18.95" customHeight="1" x14ac:dyDescent="1.05">
      <c r="A16" s="68"/>
      <c r="B16" s="66" t="s">
        <v>68</v>
      </c>
      <c r="C16" s="67"/>
      <c r="D16" s="67"/>
      <c r="E16" s="62"/>
      <c r="F16" s="62"/>
      <c r="G16" s="62"/>
      <c r="H16" s="62"/>
      <c r="I16" s="97"/>
      <c r="J16" s="65"/>
    </row>
    <row r="17" spans="1:10" ht="18.95" customHeight="1" x14ac:dyDescent="0.35">
      <c r="A17" s="68"/>
      <c r="B17" s="69" t="s">
        <v>69</v>
      </c>
      <c r="C17" s="10">
        <v>599.77</v>
      </c>
      <c r="D17" s="71" t="s">
        <v>11</v>
      </c>
      <c r="E17" s="62"/>
      <c r="F17" s="62"/>
      <c r="G17" s="62"/>
      <c r="H17" s="62">
        <f t="shared" ref="H17" si="2">C17*G17</f>
        <v>0</v>
      </c>
      <c r="I17" s="41">
        <f t="shared" ref="I17" si="3">F17+H17</f>
        <v>0</v>
      </c>
      <c r="J17" s="73"/>
    </row>
    <row r="18" spans="1:10" ht="18.95" customHeight="1" x14ac:dyDescent="0.35">
      <c r="A18" s="68"/>
      <c r="B18" s="69" t="s">
        <v>256</v>
      </c>
      <c r="C18" s="70">
        <v>300</v>
      </c>
      <c r="D18" s="71" t="s">
        <v>70</v>
      </c>
      <c r="E18" s="62"/>
      <c r="F18" s="62">
        <f>C18*E18</f>
        <v>0</v>
      </c>
      <c r="G18" s="62"/>
      <c r="H18" s="62"/>
      <c r="I18" s="41">
        <f t="shared" ref="I18" si="4">F18+H18</f>
        <v>0</v>
      </c>
      <c r="J18" s="68"/>
    </row>
    <row r="19" spans="1:10" ht="18.95" customHeight="1" x14ac:dyDescent="0.35">
      <c r="A19" s="68"/>
      <c r="B19" s="69" t="s">
        <v>71</v>
      </c>
      <c r="C19" s="70">
        <v>90</v>
      </c>
      <c r="D19" s="88" t="s">
        <v>70</v>
      </c>
      <c r="E19" s="62"/>
      <c r="F19" s="62">
        <f>C19*E19</f>
        <v>0</v>
      </c>
      <c r="G19" s="62"/>
      <c r="H19" s="62"/>
      <c r="I19" s="41">
        <f t="shared" ref="I19:I20" si="5">F19+H19</f>
        <v>0</v>
      </c>
      <c r="J19" s="68"/>
    </row>
    <row r="20" spans="1:10" ht="18.95" customHeight="1" x14ac:dyDescent="0.35">
      <c r="A20" s="68"/>
      <c r="B20" s="69" t="s">
        <v>270</v>
      </c>
      <c r="C20" s="320">
        <v>71</v>
      </c>
      <c r="D20" s="4" t="s">
        <v>12</v>
      </c>
      <c r="E20" s="62"/>
      <c r="F20" s="62">
        <f>C20*E20</f>
        <v>0</v>
      </c>
      <c r="G20" s="27"/>
      <c r="H20" s="27"/>
      <c r="I20" s="41">
        <f t="shared" si="5"/>
        <v>0</v>
      </c>
      <c r="J20" s="206"/>
    </row>
    <row r="21" spans="1:10" ht="18.95" customHeight="1" x14ac:dyDescent="0.35">
      <c r="A21" s="68"/>
      <c r="B21" s="69" t="s">
        <v>72</v>
      </c>
      <c r="C21" s="70">
        <v>150</v>
      </c>
      <c r="D21" s="54" t="s">
        <v>73</v>
      </c>
      <c r="E21" s="78"/>
      <c r="F21" s="133">
        <f>C21*E21</f>
        <v>0</v>
      </c>
      <c r="G21" s="133"/>
      <c r="H21" s="133"/>
      <c r="I21" s="139">
        <f t="shared" ref="I21" si="6">F21+H21</f>
        <v>0</v>
      </c>
      <c r="J21" s="68"/>
    </row>
    <row r="22" spans="1:10" ht="18.95" customHeight="1" x14ac:dyDescent="0.35">
      <c r="A22" s="68"/>
      <c r="B22" s="69" t="s">
        <v>74</v>
      </c>
      <c r="C22" s="70">
        <v>120</v>
      </c>
      <c r="D22" s="71" t="s">
        <v>75</v>
      </c>
      <c r="E22" s="70"/>
      <c r="F22" s="62">
        <f>C22*E22</f>
        <v>0</v>
      </c>
      <c r="G22" s="62"/>
      <c r="H22" s="62"/>
      <c r="I22" s="41">
        <f>F22+H22</f>
        <v>0</v>
      </c>
      <c r="J22" s="56"/>
    </row>
    <row r="23" spans="1:10" ht="18.95" customHeight="1" x14ac:dyDescent="0.35">
      <c r="A23" s="322"/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8.95" customHeight="1" x14ac:dyDescent="1.05">
      <c r="A24" s="56"/>
      <c r="B24" s="66" t="s">
        <v>76</v>
      </c>
      <c r="C24" s="323"/>
      <c r="D24" s="324"/>
      <c r="E24" s="286"/>
      <c r="F24" s="78"/>
      <c r="G24" s="78"/>
      <c r="H24" s="78"/>
      <c r="I24" s="325"/>
      <c r="J24" s="65"/>
    </row>
    <row r="25" spans="1:10" ht="18.95" customHeight="1" x14ac:dyDescent="0.35">
      <c r="A25" s="84"/>
      <c r="B25" s="79" t="s">
        <v>77</v>
      </c>
      <c r="C25" s="29">
        <v>2.6959999999999997</v>
      </c>
      <c r="D25" s="77" t="s">
        <v>10</v>
      </c>
      <c r="E25" s="70"/>
      <c r="F25" s="62">
        <f>C25*E25</f>
        <v>0</v>
      </c>
      <c r="G25" s="62"/>
      <c r="H25" s="62">
        <f>C25*G25</f>
        <v>0</v>
      </c>
      <c r="I25" s="41">
        <f t="shared" ref="I25" si="7">F25+H25</f>
        <v>0</v>
      </c>
      <c r="J25" s="64" t="s">
        <v>66</v>
      </c>
    </row>
    <row r="26" spans="1:10" ht="18.95" customHeight="1" x14ac:dyDescent="0.35">
      <c r="A26" s="84"/>
      <c r="B26" s="80" t="s">
        <v>78</v>
      </c>
      <c r="C26" s="81">
        <v>96.049000000000007</v>
      </c>
      <c r="D26" s="82" t="s">
        <v>10</v>
      </c>
      <c r="E26" s="74"/>
      <c r="F26" s="92">
        <f>C26*E26</f>
        <v>0</v>
      </c>
      <c r="G26" s="92"/>
      <c r="H26" s="92">
        <f>C26*G26</f>
        <v>0</v>
      </c>
      <c r="I26" s="93">
        <f t="shared" ref="I26" si="8">F26+H26</f>
        <v>0</v>
      </c>
      <c r="J26" s="326" t="s">
        <v>66</v>
      </c>
    </row>
    <row r="27" spans="1:10" ht="18.95" customHeight="1" x14ac:dyDescent="0.35">
      <c r="A27" s="91"/>
      <c r="B27" s="246" t="s">
        <v>216</v>
      </c>
      <c r="C27" s="327">
        <v>176.25</v>
      </c>
      <c r="D27" s="4" t="s">
        <v>11</v>
      </c>
      <c r="E27" s="62"/>
      <c r="F27" s="62">
        <f>C27*E27</f>
        <v>0</v>
      </c>
      <c r="G27" s="62"/>
      <c r="H27" s="62">
        <f>C27*G27</f>
        <v>0</v>
      </c>
      <c r="I27" s="41">
        <f>F27+H27</f>
        <v>0</v>
      </c>
      <c r="J27" s="64" t="s">
        <v>66</v>
      </c>
    </row>
    <row r="28" spans="1:10" ht="18.95" customHeight="1" x14ac:dyDescent="0.35">
      <c r="A28" s="91"/>
      <c r="B28" s="61" t="s">
        <v>281</v>
      </c>
      <c r="C28" s="27"/>
      <c r="D28" s="27"/>
      <c r="E28" s="27"/>
      <c r="F28" s="177">
        <f>SUM(F13:F27)</f>
        <v>0</v>
      </c>
      <c r="G28" s="27"/>
      <c r="H28" s="107">
        <f>SUM(H12:H27)</f>
        <v>0</v>
      </c>
      <c r="I28" s="107">
        <f>SUM(I12:I27)</f>
        <v>0</v>
      </c>
      <c r="J28" s="64"/>
    </row>
    <row r="29" spans="1:10" ht="18.95" customHeight="1" x14ac:dyDescent="1.05">
      <c r="A29" s="53"/>
      <c r="B29" s="53"/>
      <c r="C29" s="53"/>
      <c r="D29" s="53"/>
      <c r="E29" s="53"/>
      <c r="F29" s="53"/>
      <c r="G29" s="53"/>
      <c r="H29" s="53"/>
      <c r="I29" s="328" t="s">
        <v>86</v>
      </c>
      <c r="J29" s="328"/>
    </row>
    <row r="30" spans="1:10" ht="18.95" customHeight="1" x14ac:dyDescent="0.35">
      <c r="A30" s="354" t="s">
        <v>53</v>
      </c>
      <c r="B30" s="354"/>
      <c r="C30" s="354"/>
      <c r="D30" s="354"/>
      <c r="E30" s="354"/>
      <c r="F30" s="354"/>
      <c r="G30" s="354"/>
      <c r="H30" s="354"/>
      <c r="I30" s="354"/>
      <c r="J30" s="354"/>
    </row>
    <row r="31" spans="1:10" ht="18.95" customHeight="1" x14ac:dyDescent="0.35">
      <c r="A31" s="355" t="s">
        <v>54</v>
      </c>
      <c r="B31" s="355"/>
      <c r="C31" s="355"/>
      <c r="D31" s="355"/>
      <c r="E31" s="355"/>
      <c r="F31" s="355"/>
      <c r="G31" s="355"/>
      <c r="H31" s="355"/>
      <c r="I31" s="355"/>
      <c r="J31" s="355"/>
    </row>
    <row r="32" spans="1:10" ht="18.95" customHeight="1" thickBot="1" x14ac:dyDescent="0.4">
      <c r="A32" s="356" t="s">
        <v>262</v>
      </c>
      <c r="B32" s="357"/>
      <c r="C32" s="357"/>
      <c r="D32" s="357"/>
      <c r="E32" s="357"/>
      <c r="F32" s="357"/>
      <c r="G32" s="357"/>
      <c r="H32" s="357"/>
      <c r="I32" s="357"/>
      <c r="J32" s="357"/>
    </row>
    <row r="33" spans="1:10" ht="18.95" customHeight="1" thickTop="1" x14ac:dyDescent="0.35">
      <c r="A33" s="358" t="s">
        <v>2</v>
      </c>
      <c r="B33" s="358" t="s">
        <v>3</v>
      </c>
      <c r="C33" s="360" t="s">
        <v>55</v>
      </c>
      <c r="D33" s="360" t="s">
        <v>56</v>
      </c>
      <c r="E33" s="360" t="s">
        <v>57</v>
      </c>
      <c r="F33" s="360"/>
      <c r="G33" s="360" t="s">
        <v>58</v>
      </c>
      <c r="H33" s="360"/>
      <c r="I33" s="54" t="s">
        <v>59</v>
      </c>
      <c r="J33" s="360" t="s">
        <v>9</v>
      </c>
    </row>
    <row r="34" spans="1:10" ht="18.95" customHeight="1" thickBot="1" x14ac:dyDescent="0.4">
      <c r="A34" s="359"/>
      <c r="B34" s="359"/>
      <c r="C34" s="361"/>
      <c r="D34" s="361"/>
      <c r="E34" s="55" t="s">
        <v>60</v>
      </c>
      <c r="F34" s="55" t="s">
        <v>61</v>
      </c>
      <c r="G34" s="55" t="s">
        <v>60</v>
      </c>
      <c r="H34" s="55" t="s">
        <v>61</v>
      </c>
      <c r="I34" s="55" t="s">
        <v>62</v>
      </c>
      <c r="J34" s="361"/>
    </row>
    <row r="35" spans="1:10" ht="18.95" customHeight="1" thickTop="1" x14ac:dyDescent="0.35">
      <c r="A35" s="56"/>
      <c r="B35" s="57" t="s">
        <v>47</v>
      </c>
      <c r="C35" s="58"/>
      <c r="D35" s="58"/>
      <c r="E35" s="58"/>
      <c r="F35" s="82"/>
      <c r="G35" s="82"/>
      <c r="H35" s="82"/>
      <c r="I35" s="82"/>
      <c r="J35" s="58"/>
    </row>
    <row r="36" spans="1:10" ht="18.95" customHeight="1" x14ac:dyDescent="0.35">
      <c r="A36" s="59"/>
      <c r="B36" s="401" t="s">
        <v>82</v>
      </c>
      <c r="C36" s="70"/>
      <c r="D36" s="71"/>
      <c r="E36" s="70"/>
      <c r="F36" s="62"/>
      <c r="G36" s="62"/>
      <c r="H36" s="62"/>
      <c r="I36" s="41"/>
      <c r="J36" s="5"/>
    </row>
    <row r="37" spans="1:10" ht="18.95" customHeight="1" x14ac:dyDescent="0.35">
      <c r="A37" s="60"/>
      <c r="B37" s="80" t="s">
        <v>83</v>
      </c>
      <c r="C37" s="87">
        <v>0.97699999999999998</v>
      </c>
      <c r="D37" s="88" t="s">
        <v>84</v>
      </c>
      <c r="E37" s="301"/>
      <c r="F37" s="92">
        <f>C37*E37</f>
        <v>0</v>
      </c>
      <c r="G37" s="92"/>
      <c r="H37" s="92">
        <f>C37*G37</f>
        <v>0</v>
      </c>
      <c r="I37" s="93">
        <f>F37+H37</f>
        <v>0</v>
      </c>
      <c r="J37" s="68"/>
    </row>
    <row r="38" spans="1:10" ht="18.95" customHeight="1" x14ac:dyDescent="0.35">
      <c r="A38" s="98"/>
      <c r="B38" s="61" t="s">
        <v>85</v>
      </c>
      <c r="C38" s="99">
        <v>0.33400000000000002</v>
      </c>
      <c r="D38" s="4" t="s">
        <v>84</v>
      </c>
      <c r="E38" s="407"/>
      <c r="F38" s="62">
        <f t="shared" ref="F38" si="9">C38*E38</f>
        <v>0</v>
      </c>
      <c r="G38" s="62"/>
      <c r="H38" s="62">
        <f t="shared" ref="H38" si="10">C38*G38</f>
        <v>0</v>
      </c>
      <c r="I38" s="41">
        <f t="shared" ref="I38" si="11">F38+H38</f>
        <v>0</v>
      </c>
      <c r="J38" s="68"/>
    </row>
    <row r="39" spans="1:10" ht="18.95" customHeight="1" x14ac:dyDescent="0.35">
      <c r="A39" s="90"/>
      <c r="B39" s="69" t="s">
        <v>87</v>
      </c>
      <c r="C39" s="20">
        <v>3.294</v>
      </c>
      <c r="D39" s="71" t="s">
        <v>84</v>
      </c>
      <c r="E39" s="62"/>
      <c r="F39" s="62">
        <f t="shared" ref="F39" si="12">C39*E39</f>
        <v>0</v>
      </c>
      <c r="G39" s="62"/>
      <c r="H39" s="62">
        <f t="shared" ref="H39" si="13">C39*G39</f>
        <v>0</v>
      </c>
      <c r="I39" s="41">
        <f t="shared" ref="I39" si="14">F39+H39</f>
        <v>0</v>
      </c>
      <c r="J39" s="68"/>
    </row>
    <row r="40" spans="1:10" ht="18.95" customHeight="1" x14ac:dyDescent="0.35">
      <c r="A40" s="65"/>
      <c r="B40" s="100" t="s">
        <v>89</v>
      </c>
      <c r="C40" s="9">
        <v>0.126</v>
      </c>
      <c r="D40" s="101" t="s">
        <v>84</v>
      </c>
      <c r="E40" s="62"/>
      <c r="F40" s="62">
        <f t="shared" ref="F40" si="15">C40*E40</f>
        <v>0</v>
      </c>
      <c r="G40" s="62"/>
      <c r="H40" s="62">
        <f t="shared" ref="H40" si="16">C40*G40</f>
        <v>0</v>
      </c>
      <c r="I40" s="41">
        <f t="shared" ref="I40" si="17">F40+H40</f>
        <v>0</v>
      </c>
      <c r="J40" s="68"/>
    </row>
    <row r="41" spans="1:10" ht="18.95" customHeight="1" x14ac:dyDescent="0.35">
      <c r="A41" s="68"/>
      <c r="B41" s="103" t="s">
        <v>260</v>
      </c>
      <c r="C41" s="20">
        <v>0.69299999999999995</v>
      </c>
      <c r="D41" s="104" t="s">
        <v>84</v>
      </c>
      <c r="E41" s="92"/>
      <c r="F41" s="62">
        <f t="shared" ref="F41:F42" si="18">C41*E41</f>
        <v>0</v>
      </c>
      <c r="G41" s="62"/>
      <c r="H41" s="62">
        <f t="shared" ref="H41" si="19">C41*G41</f>
        <v>0</v>
      </c>
      <c r="I41" s="41">
        <f t="shared" ref="I41:I43" si="20">F41+H41</f>
        <v>0</v>
      </c>
      <c r="J41" s="56"/>
    </row>
    <row r="42" spans="1:10" ht="18.95" customHeight="1" x14ac:dyDescent="0.35">
      <c r="A42" s="102"/>
      <c r="B42" s="61" t="s">
        <v>217</v>
      </c>
      <c r="C42" s="9">
        <v>467</v>
      </c>
      <c r="D42" s="4" t="s">
        <v>11</v>
      </c>
      <c r="E42" s="62"/>
      <c r="F42" s="130">
        <f t="shared" si="18"/>
        <v>0</v>
      </c>
      <c r="G42" s="62"/>
      <c r="H42" s="62"/>
      <c r="I42" s="200">
        <f>+F42</f>
        <v>0</v>
      </c>
      <c r="J42" s="64"/>
    </row>
    <row r="43" spans="1:10" ht="18.95" customHeight="1" x14ac:dyDescent="0.35">
      <c r="A43" s="68"/>
      <c r="B43" s="94" t="s">
        <v>88</v>
      </c>
      <c r="C43" s="195">
        <v>135.6</v>
      </c>
      <c r="D43" s="196" t="s">
        <v>73</v>
      </c>
      <c r="E43" s="133"/>
      <c r="F43" s="62">
        <f t="shared" ref="F43" si="21">C43*E43</f>
        <v>0</v>
      </c>
      <c r="G43" s="62"/>
      <c r="H43" s="62"/>
      <c r="I43" s="41">
        <f t="shared" si="20"/>
        <v>0</v>
      </c>
      <c r="J43" s="95"/>
    </row>
    <row r="44" spans="1:10" ht="18.95" customHeight="1" x14ac:dyDescent="0.35">
      <c r="A44" s="102"/>
      <c r="B44" s="61"/>
      <c r="C44" s="99"/>
      <c r="D44" s="4"/>
      <c r="E44" s="133"/>
      <c r="F44" s="62"/>
      <c r="G44" s="62"/>
      <c r="H44" s="62"/>
      <c r="I44" s="41"/>
      <c r="J44" s="27"/>
    </row>
    <row r="45" spans="1:10" ht="18.95" customHeight="1" x14ac:dyDescent="0.35">
      <c r="A45" s="68"/>
      <c r="B45" s="66" t="s">
        <v>90</v>
      </c>
      <c r="C45" s="78"/>
      <c r="D45" s="54"/>
      <c r="E45" s="62"/>
      <c r="F45" s="62"/>
      <c r="G45" s="62"/>
      <c r="H45" s="62"/>
      <c r="I45" s="41"/>
      <c r="J45" s="286"/>
    </row>
    <row r="46" spans="1:10" ht="18.95" customHeight="1" x14ac:dyDescent="0.35">
      <c r="A46" s="68"/>
      <c r="B46" s="69" t="s">
        <v>92</v>
      </c>
      <c r="C46" s="72">
        <v>139</v>
      </c>
      <c r="D46" s="71" t="s">
        <v>91</v>
      </c>
      <c r="E46" s="62"/>
      <c r="F46" s="62">
        <f>C46*E46</f>
        <v>0</v>
      </c>
      <c r="G46" s="287"/>
      <c r="H46" s="62"/>
      <c r="I46" s="41">
        <f t="shared" ref="I46:I48" si="22">F46+H46</f>
        <v>0</v>
      </c>
      <c r="J46" s="68"/>
    </row>
    <row r="47" spans="1:10" ht="18.95" customHeight="1" x14ac:dyDescent="0.35">
      <c r="A47" s="56"/>
      <c r="B47" s="69" t="s">
        <v>94</v>
      </c>
      <c r="C47" s="72">
        <v>33</v>
      </c>
      <c r="D47" s="71" t="s">
        <v>91</v>
      </c>
      <c r="E47" s="62"/>
      <c r="F47" s="62">
        <f>C47*E47</f>
        <v>0</v>
      </c>
      <c r="G47" s="62"/>
      <c r="H47" s="62"/>
      <c r="I47" s="41">
        <f t="shared" si="22"/>
        <v>0</v>
      </c>
      <c r="J47" s="68"/>
    </row>
    <row r="48" spans="1:10" ht="18.95" customHeight="1" x14ac:dyDescent="0.35">
      <c r="A48" s="47"/>
      <c r="B48" s="69" t="s">
        <v>96</v>
      </c>
      <c r="C48" s="72">
        <v>12</v>
      </c>
      <c r="D48" s="71" t="s">
        <v>91</v>
      </c>
      <c r="E48" s="70"/>
      <c r="F48" s="62">
        <f>C48*E48</f>
        <v>0</v>
      </c>
      <c r="G48" s="62"/>
      <c r="H48" s="62"/>
      <c r="I48" s="41">
        <f t="shared" si="22"/>
        <v>0</v>
      </c>
      <c r="J48" s="68"/>
    </row>
    <row r="49" spans="1:10" ht="18.95" customHeight="1" x14ac:dyDescent="0.35">
      <c r="A49" s="27"/>
      <c r="B49" s="80" t="s">
        <v>97</v>
      </c>
      <c r="C49" s="83">
        <v>7</v>
      </c>
      <c r="D49" s="88" t="s">
        <v>91</v>
      </c>
      <c r="E49" s="74"/>
      <c r="F49" s="62">
        <f>C49*E49</f>
        <v>0</v>
      </c>
      <c r="G49" s="92"/>
      <c r="H49" s="92"/>
      <c r="I49" s="41">
        <f t="shared" ref="I49:I50" si="23">F49+H49</f>
        <v>0</v>
      </c>
      <c r="J49" s="68"/>
    </row>
    <row r="50" spans="1:10" ht="18.95" customHeight="1" x14ac:dyDescent="0.35">
      <c r="A50" s="90"/>
      <c r="B50" s="61" t="s">
        <v>93</v>
      </c>
      <c r="C50" s="62">
        <v>5440</v>
      </c>
      <c r="D50" s="4" t="s">
        <v>73</v>
      </c>
      <c r="E50" s="130"/>
      <c r="F50" s="105"/>
      <c r="G50" s="62"/>
      <c r="H50" s="62">
        <f t="shared" ref="H50" si="24">C50*G50</f>
        <v>0</v>
      </c>
      <c r="I50" s="41">
        <f t="shared" si="23"/>
        <v>0</v>
      </c>
      <c r="J50" s="106" t="s">
        <v>98</v>
      </c>
    </row>
    <row r="51" spans="1:10" ht="18.95" customHeight="1" x14ac:dyDescent="0.35">
      <c r="A51" s="27"/>
      <c r="B51" s="197" t="s">
        <v>95</v>
      </c>
      <c r="C51" s="198">
        <v>264.60000000000002</v>
      </c>
      <c r="D51" s="199" t="s">
        <v>11</v>
      </c>
      <c r="E51" s="74"/>
      <c r="F51" s="62">
        <f>C51*E51</f>
        <v>0</v>
      </c>
      <c r="G51" s="62"/>
      <c r="H51" s="62">
        <f t="shared" ref="H51" si="25">C51*G51</f>
        <v>0</v>
      </c>
      <c r="I51" s="41">
        <f t="shared" ref="I51" si="26">F51+H51</f>
        <v>0</v>
      </c>
      <c r="J51" s="27"/>
    </row>
    <row r="52" spans="1:10" ht="18.95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18.95" customHeight="1" x14ac:dyDescent="0.35">
      <c r="A53" s="27"/>
      <c r="B53" s="401" t="s">
        <v>162</v>
      </c>
      <c r="C53" s="27"/>
      <c r="D53" s="27"/>
      <c r="E53" s="27"/>
      <c r="F53" s="27"/>
      <c r="G53" s="27"/>
      <c r="H53" s="27"/>
      <c r="I53" s="27"/>
      <c r="J53" s="56"/>
    </row>
    <row r="54" spans="1:10" ht="18.95" customHeight="1" x14ac:dyDescent="0.35">
      <c r="A54" s="27"/>
      <c r="B54" s="69" t="s">
        <v>163</v>
      </c>
      <c r="C54" s="72">
        <v>11</v>
      </c>
      <c r="D54" s="71" t="s">
        <v>91</v>
      </c>
      <c r="E54" s="70"/>
      <c r="F54" s="62">
        <f>C54*E54</f>
        <v>0</v>
      </c>
      <c r="G54" s="62"/>
      <c r="H54" s="62">
        <f t="shared" ref="H54" si="27">C54*G54</f>
        <v>0</v>
      </c>
      <c r="I54" s="41">
        <f t="shared" ref="I54" si="28">F54+H54</f>
        <v>0</v>
      </c>
      <c r="J54" s="143" t="s">
        <v>165</v>
      </c>
    </row>
    <row r="55" spans="1:10" ht="18.95" customHeight="1" x14ac:dyDescent="0.35">
      <c r="A55" s="27"/>
      <c r="B55" s="69" t="s">
        <v>166</v>
      </c>
      <c r="C55" s="72">
        <v>48</v>
      </c>
      <c r="D55" s="71" t="s">
        <v>91</v>
      </c>
      <c r="E55" s="70"/>
      <c r="F55" s="62">
        <f>C55*E55</f>
        <v>0</v>
      </c>
      <c r="G55" s="62"/>
      <c r="H55" s="62">
        <f t="shared" ref="H55" si="29">C55*G55</f>
        <v>0</v>
      </c>
      <c r="I55" s="41">
        <f t="shared" ref="I55" si="30">F55+H55</f>
        <v>0</v>
      </c>
      <c r="J55" s="143" t="s">
        <v>164</v>
      </c>
    </row>
    <row r="56" spans="1:10" ht="18.95" customHeight="1" x14ac:dyDescent="1.05">
      <c r="A56" s="3"/>
      <c r="B56" s="408" t="s">
        <v>282</v>
      </c>
      <c r="C56" s="27"/>
      <c r="D56" s="27"/>
      <c r="E56" s="27"/>
      <c r="F56" s="209">
        <f>SUM(F35:F55)</f>
        <v>0</v>
      </c>
      <c r="G56" s="108"/>
      <c r="H56" s="107">
        <f>SUM(H35:H55)</f>
        <v>0</v>
      </c>
      <c r="I56" s="107">
        <f>SUM(I35:I55)</f>
        <v>0</v>
      </c>
      <c r="J56" s="27"/>
    </row>
    <row r="57" spans="1:10" ht="18.95" customHeight="1" x14ac:dyDescent="0.35">
      <c r="B57" s="194"/>
      <c r="F57" s="201"/>
      <c r="G57" s="202"/>
      <c r="H57" s="201"/>
      <c r="I57" s="328" t="s">
        <v>100</v>
      </c>
      <c r="J57" s="328"/>
    </row>
    <row r="58" spans="1:10" ht="18.95" customHeight="1" x14ac:dyDescent="0.35">
      <c r="A58" s="354" t="s">
        <v>53</v>
      </c>
      <c r="B58" s="354"/>
      <c r="C58" s="354"/>
      <c r="D58" s="354"/>
      <c r="E58" s="354"/>
      <c r="F58" s="354"/>
      <c r="G58" s="354"/>
      <c r="H58" s="354"/>
      <c r="I58" s="354"/>
      <c r="J58" s="354"/>
    </row>
    <row r="59" spans="1:10" ht="18.95" customHeight="1" x14ac:dyDescent="0.35">
      <c r="A59" s="355" t="s">
        <v>99</v>
      </c>
      <c r="B59" s="355"/>
      <c r="C59" s="355"/>
      <c r="D59" s="355"/>
      <c r="E59" s="355"/>
      <c r="F59" s="355"/>
      <c r="G59" s="355"/>
      <c r="H59" s="355"/>
      <c r="I59" s="355"/>
      <c r="J59" s="355"/>
    </row>
    <row r="60" spans="1:10" ht="18.95" customHeight="1" thickBot="1" x14ac:dyDescent="0.4">
      <c r="A60" s="356" t="s">
        <v>261</v>
      </c>
      <c r="B60" s="357"/>
      <c r="C60" s="357"/>
      <c r="D60" s="357"/>
      <c r="E60" s="357"/>
      <c r="F60" s="357"/>
      <c r="G60" s="357"/>
      <c r="H60" s="357"/>
      <c r="I60" s="357"/>
      <c r="J60" s="357"/>
    </row>
    <row r="61" spans="1:10" ht="18.95" customHeight="1" thickTop="1" x14ac:dyDescent="0.35">
      <c r="A61" s="362" t="s">
        <v>2</v>
      </c>
      <c r="B61" s="358" t="s">
        <v>3</v>
      </c>
      <c r="C61" s="360" t="s">
        <v>55</v>
      </c>
      <c r="D61" s="360" t="s">
        <v>56</v>
      </c>
      <c r="E61" s="360" t="s">
        <v>57</v>
      </c>
      <c r="F61" s="360"/>
      <c r="G61" s="360" t="s">
        <v>58</v>
      </c>
      <c r="H61" s="360"/>
      <c r="I61" s="54" t="s">
        <v>59</v>
      </c>
      <c r="J61" s="360" t="s">
        <v>9</v>
      </c>
    </row>
    <row r="62" spans="1:10" ht="18.95" customHeight="1" thickBot="1" x14ac:dyDescent="0.4">
      <c r="A62" s="363"/>
      <c r="B62" s="359"/>
      <c r="C62" s="361"/>
      <c r="D62" s="361"/>
      <c r="E62" s="55" t="s">
        <v>60</v>
      </c>
      <c r="F62" s="55" t="s">
        <v>61</v>
      </c>
      <c r="G62" s="55" t="s">
        <v>60</v>
      </c>
      <c r="H62" s="55" t="s">
        <v>61</v>
      </c>
      <c r="I62" s="55" t="s">
        <v>62</v>
      </c>
      <c r="J62" s="361"/>
    </row>
    <row r="63" spans="1:10" ht="18.95" customHeight="1" thickTop="1" x14ac:dyDescent="0.35">
      <c r="A63" s="205">
        <v>2</v>
      </c>
      <c r="B63" s="203" t="s">
        <v>101</v>
      </c>
      <c r="C63" s="58"/>
      <c r="D63" s="58"/>
      <c r="E63" s="58"/>
      <c r="F63" s="82"/>
      <c r="G63" s="82"/>
      <c r="H63" s="82"/>
      <c r="I63" s="82"/>
      <c r="J63" s="58"/>
    </row>
    <row r="64" spans="1:10" ht="18.95" customHeight="1" x14ac:dyDescent="0.35">
      <c r="A64" s="27"/>
      <c r="B64" s="402" t="s">
        <v>102</v>
      </c>
      <c r="C64" s="70"/>
      <c r="D64" s="71"/>
      <c r="E64" s="70"/>
      <c r="F64" s="62"/>
      <c r="G64" s="62"/>
      <c r="H64" s="62"/>
      <c r="I64" s="41"/>
      <c r="J64" s="5"/>
    </row>
    <row r="65" spans="1:10" ht="18.95" customHeight="1" x14ac:dyDescent="0.35">
      <c r="A65" s="60"/>
      <c r="B65" s="80" t="s">
        <v>103</v>
      </c>
      <c r="C65" s="87">
        <v>366.5</v>
      </c>
      <c r="D65" s="88" t="s">
        <v>11</v>
      </c>
      <c r="E65" s="74"/>
      <c r="F65" s="92">
        <f>C65*E65</f>
        <v>0</v>
      </c>
      <c r="G65" s="92"/>
      <c r="H65" s="92"/>
      <c r="I65" s="93">
        <f>F65+H65</f>
        <v>0</v>
      </c>
      <c r="J65" s="68"/>
    </row>
    <row r="66" spans="1:10" ht="18.95" customHeight="1" x14ac:dyDescent="0.35">
      <c r="A66" s="98"/>
      <c r="B66" s="61" t="s">
        <v>104</v>
      </c>
      <c r="C66" s="99">
        <v>38.799999999999997</v>
      </c>
      <c r="D66" s="4" t="s">
        <v>105</v>
      </c>
      <c r="E66" s="62"/>
      <c r="F66" s="62">
        <f t="shared" ref="F66:F71" si="31">C66*E66</f>
        <v>0</v>
      </c>
      <c r="G66" s="92"/>
      <c r="H66" s="62"/>
      <c r="I66" s="41">
        <f t="shared" ref="I66:I71" si="32">F66+H66</f>
        <v>0</v>
      </c>
      <c r="J66" s="68"/>
    </row>
    <row r="67" spans="1:10" ht="18.95" customHeight="1" x14ac:dyDescent="0.35">
      <c r="A67" s="90"/>
      <c r="B67" s="69" t="s">
        <v>106</v>
      </c>
      <c r="C67" s="20">
        <v>366.5</v>
      </c>
      <c r="D67" s="71" t="s">
        <v>11</v>
      </c>
      <c r="E67" s="62"/>
      <c r="F67" s="62"/>
      <c r="G67" s="62"/>
      <c r="H67" s="62">
        <f t="shared" ref="H67:H70" si="33">C67*G67</f>
        <v>0</v>
      </c>
      <c r="I67" s="41">
        <f t="shared" si="32"/>
        <v>0</v>
      </c>
      <c r="J67" s="68"/>
    </row>
    <row r="68" spans="1:10" ht="18.95" customHeight="1" x14ac:dyDescent="0.35">
      <c r="A68" s="65"/>
      <c r="B68" s="100" t="s">
        <v>107</v>
      </c>
      <c r="C68" s="20">
        <v>405.3</v>
      </c>
      <c r="D68" s="101" t="s">
        <v>11</v>
      </c>
      <c r="E68" s="62"/>
      <c r="F68" s="62">
        <f t="shared" si="31"/>
        <v>0</v>
      </c>
      <c r="G68" s="62"/>
      <c r="H68" s="62"/>
      <c r="I68" s="41">
        <f t="shared" si="32"/>
        <v>0</v>
      </c>
      <c r="J68" s="68"/>
    </row>
    <row r="69" spans="1:10" ht="18.95" customHeight="1" x14ac:dyDescent="0.35">
      <c r="A69" s="68"/>
      <c r="B69" s="103" t="s">
        <v>108</v>
      </c>
      <c r="C69" s="20">
        <v>138.5</v>
      </c>
      <c r="D69" s="104" t="s">
        <v>105</v>
      </c>
      <c r="E69" s="62"/>
      <c r="F69" s="62">
        <f t="shared" si="31"/>
        <v>0</v>
      </c>
      <c r="G69" s="62"/>
      <c r="H69" s="62"/>
      <c r="I69" s="41">
        <f t="shared" si="32"/>
        <v>0</v>
      </c>
      <c r="J69" s="68"/>
    </row>
    <row r="70" spans="1:10" ht="18.95" customHeight="1" x14ac:dyDescent="0.35">
      <c r="A70" s="102"/>
      <c r="B70" s="61" t="s">
        <v>109</v>
      </c>
      <c r="C70" s="20">
        <v>138.5</v>
      </c>
      <c r="D70" s="4" t="s">
        <v>105</v>
      </c>
      <c r="E70" s="62"/>
      <c r="F70" s="62">
        <f t="shared" si="31"/>
        <v>0</v>
      </c>
      <c r="G70" s="62"/>
      <c r="H70" s="62">
        <f t="shared" si="33"/>
        <v>0</v>
      </c>
      <c r="I70" s="41">
        <f t="shared" si="32"/>
        <v>0</v>
      </c>
      <c r="J70" s="68"/>
    </row>
    <row r="71" spans="1:10" ht="18.95" customHeight="1" x14ac:dyDescent="0.35">
      <c r="A71" s="68"/>
      <c r="B71" s="112" t="s">
        <v>112</v>
      </c>
      <c r="C71" s="99">
        <v>9</v>
      </c>
      <c r="D71" s="4" t="s">
        <v>91</v>
      </c>
      <c r="E71" s="62"/>
      <c r="F71" s="62">
        <f t="shared" si="31"/>
        <v>0</v>
      </c>
      <c r="G71" s="62"/>
      <c r="H71" s="62"/>
      <c r="I71" s="41">
        <f t="shared" si="32"/>
        <v>0</v>
      </c>
      <c r="J71" s="68"/>
    </row>
    <row r="72" spans="1:10" ht="18.95" customHeight="1" x14ac:dyDescent="0.35">
      <c r="A72" s="68"/>
      <c r="B72" s="120" t="s">
        <v>110</v>
      </c>
      <c r="C72" s="70">
        <v>1</v>
      </c>
      <c r="D72" s="71" t="s">
        <v>111</v>
      </c>
      <c r="E72" s="62"/>
      <c r="F72" s="62"/>
      <c r="G72" s="62"/>
      <c r="H72" s="62"/>
      <c r="I72" s="41">
        <v>0</v>
      </c>
      <c r="J72" s="73"/>
    </row>
    <row r="73" spans="1:10" ht="18.95" customHeight="1" x14ac:dyDescent="0.35">
      <c r="A73" s="68"/>
      <c r="B73" s="69"/>
      <c r="C73" s="72"/>
      <c r="D73" s="71"/>
      <c r="E73" s="62"/>
      <c r="F73" s="62"/>
      <c r="G73" s="62"/>
      <c r="H73" s="62"/>
      <c r="I73" s="41"/>
      <c r="J73" s="68"/>
    </row>
    <row r="74" spans="1:10" ht="18.95" customHeight="1" x14ac:dyDescent="0.35">
      <c r="A74" s="68"/>
      <c r="B74" s="113" t="s">
        <v>113</v>
      </c>
      <c r="C74" s="123"/>
      <c r="D74" s="111"/>
      <c r="E74" s="85"/>
      <c r="F74" s="85"/>
      <c r="G74" s="85"/>
      <c r="H74" s="85"/>
      <c r="I74" s="114"/>
      <c r="J74" s="68"/>
    </row>
    <row r="75" spans="1:10" ht="18.95" customHeight="1" x14ac:dyDescent="0.35">
      <c r="A75" s="56"/>
      <c r="B75" s="121" t="s">
        <v>114</v>
      </c>
      <c r="C75" s="41">
        <v>181.95</v>
      </c>
      <c r="D75" s="122" t="s">
        <v>11</v>
      </c>
      <c r="E75" s="116"/>
      <c r="F75" s="62">
        <f t="shared" ref="F75:F81" si="34">C75*E75</f>
        <v>0</v>
      </c>
      <c r="G75" s="116"/>
      <c r="H75" s="62">
        <f>C77*G75</f>
        <v>0</v>
      </c>
      <c r="I75" s="41">
        <f t="shared" ref="I75:I76" si="35">F75+H75</f>
        <v>0</v>
      </c>
      <c r="J75" s="119" t="s">
        <v>119</v>
      </c>
    </row>
    <row r="76" spans="1:10" ht="18.95" customHeight="1" x14ac:dyDescent="0.35">
      <c r="A76" s="47"/>
      <c r="B76" s="204" t="s">
        <v>115</v>
      </c>
      <c r="C76" s="41">
        <v>181.95</v>
      </c>
      <c r="D76" s="122" t="s">
        <v>11</v>
      </c>
      <c r="E76" s="116"/>
      <c r="F76" s="62">
        <f t="shared" si="34"/>
        <v>0</v>
      </c>
      <c r="G76" s="116"/>
      <c r="H76" s="62">
        <f>C78*G76</f>
        <v>0</v>
      </c>
      <c r="I76" s="41">
        <f t="shared" si="35"/>
        <v>0</v>
      </c>
      <c r="J76" s="117" t="s">
        <v>119</v>
      </c>
    </row>
    <row r="77" spans="1:10" ht="18.95" customHeight="1" x14ac:dyDescent="0.35">
      <c r="A77" s="27"/>
      <c r="B77" s="109" t="s">
        <v>116</v>
      </c>
      <c r="C77" s="124">
        <v>173.4</v>
      </c>
      <c r="D77" s="110" t="s">
        <v>11</v>
      </c>
      <c r="E77" s="116"/>
      <c r="F77" s="62">
        <f t="shared" si="34"/>
        <v>0</v>
      </c>
      <c r="G77" s="116"/>
      <c r="H77" s="62">
        <f>C77*G77</f>
        <v>0</v>
      </c>
      <c r="I77" s="118">
        <f>F77+H77</f>
        <v>0</v>
      </c>
      <c r="J77" s="117" t="s">
        <v>120</v>
      </c>
    </row>
    <row r="78" spans="1:10" ht="18.95" customHeight="1" x14ac:dyDescent="0.35">
      <c r="A78" s="27"/>
      <c r="B78" s="109" t="s">
        <v>117</v>
      </c>
      <c r="C78" s="124">
        <v>173.4</v>
      </c>
      <c r="D78" s="110" t="s">
        <v>11</v>
      </c>
      <c r="E78" s="116"/>
      <c r="F78" s="62">
        <f t="shared" si="34"/>
        <v>0</v>
      </c>
      <c r="G78" s="116"/>
      <c r="H78" s="62">
        <f>C78*G78</f>
        <v>0</v>
      </c>
      <c r="I78" s="118">
        <f>F78+H78</f>
        <v>0</v>
      </c>
      <c r="J78" s="117" t="s">
        <v>120</v>
      </c>
    </row>
    <row r="79" spans="1:10" ht="18.95" customHeight="1" x14ac:dyDescent="0.35">
      <c r="A79" s="27"/>
      <c r="B79" s="109" t="s">
        <v>123</v>
      </c>
      <c r="C79" s="85">
        <v>176.25</v>
      </c>
      <c r="D79" s="110" t="s">
        <v>11</v>
      </c>
      <c r="E79" s="116"/>
      <c r="F79" s="62">
        <f t="shared" si="34"/>
        <v>0</v>
      </c>
      <c r="G79" s="116"/>
      <c r="H79" s="62">
        <f>C79*G79</f>
        <v>0</v>
      </c>
      <c r="I79" s="118">
        <f>F79+H79</f>
        <v>0</v>
      </c>
      <c r="J79" s="117" t="s">
        <v>124</v>
      </c>
    </row>
    <row r="80" spans="1:10" ht="18.95" customHeight="1" x14ac:dyDescent="0.35">
      <c r="A80" s="27"/>
      <c r="B80" s="109" t="s">
        <v>122</v>
      </c>
      <c r="C80" s="85">
        <v>176.25</v>
      </c>
      <c r="D80" s="110" t="s">
        <v>11</v>
      </c>
      <c r="E80" s="116"/>
      <c r="F80" s="62">
        <f t="shared" si="34"/>
        <v>0</v>
      </c>
      <c r="G80" s="116"/>
      <c r="H80" s="62">
        <f>C80*G80</f>
        <v>0</v>
      </c>
      <c r="I80" s="118">
        <f>F80+H80</f>
        <v>0</v>
      </c>
      <c r="J80" s="117" t="s">
        <v>124</v>
      </c>
    </row>
    <row r="81" spans="1:10" ht="18.95" customHeight="1" x14ac:dyDescent="0.35">
      <c r="A81" s="27"/>
      <c r="B81" s="109" t="s">
        <v>118</v>
      </c>
      <c r="C81" s="85">
        <v>343.8</v>
      </c>
      <c r="D81" s="110" t="s">
        <v>105</v>
      </c>
      <c r="E81" s="116"/>
      <c r="F81" s="62">
        <f t="shared" si="34"/>
        <v>0</v>
      </c>
      <c r="G81" s="116"/>
      <c r="H81" s="62">
        <f>C81*G81</f>
        <v>0</v>
      </c>
      <c r="I81" s="118">
        <f>F81+H81</f>
        <v>0</v>
      </c>
      <c r="J81" s="117" t="s">
        <v>121</v>
      </c>
    </row>
    <row r="82" spans="1:10" ht="18.95" customHeight="1" x14ac:dyDescent="0.35">
      <c r="A82" s="27"/>
      <c r="B82" s="109"/>
      <c r="C82" s="85"/>
      <c r="D82" s="110"/>
      <c r="E82" s="85"/>
      <c r="F82" s="85"/>
      <c r="G82" s="110"/>
      <c r="H82" s="85"/>
      <c r="I82" s="114"/>
      <c r="J82" s="27"/>
    </row>
    <row r="83" spans="1:10" ht="18.95" customHeigh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ht="18.95" customHeight="1" x14ac:dyDescent="0.35">
      <c r="A84" s="27"/>
      <c r="B84" s="94" t="s">
        <v>281</v>
      </c>
      <c r="C84" s="27"/>
      <c r="D84" s="27"/>
      <c r="E84" s="27"/>
      <c r="F84" s="107">
        <f>SUM(F65:F83)</f>
        <v>0</v>
      </c>
      <c r="G84" s="108"/>
      <c r="H84" s="107">
        <f>SUM(H66:H83)</f>
        <v>0</v>
      </c>
      <c r="I84" s="107">
        <f>SUM(I65:I83)</f>
        <v>0</v>
      </c>
      <c r="J84" s="27"/>
    </row>
    <row r="85" spans="1:10" ht="18.95" customHeight="1" x14ac:dyDescent="1.05">
      <c r="A85" s="53"/>
      <c r="B85" s="53"/>
      <c r="C85" s="53"/>
      <c r="D85" s="53"/>
      <c r="E85" s="53"/>
      <c r="F85" s="53"/>
      <c r="G85" s="53"/>
      <c r="H85" s="53"/>
      <c r="I85" s="328" t="s">
        <v>125</v>
      </c>
      <c r="J85" s="328"/>
    </row>
    <row r="86" spans="1:10" ht="18.95" customHeight="1" x14ac:dyDescent="0.35">
      <c r="A86" s="354" t="s">
        <v>53</v>
      </c>
      <c r="B86" s="354"/>
      <c r="C86" s="354"/>
      <c r="D86" s="354"/>
      <c r="E86" s="354"/>
      <c r="F86" s="354"/>
      <c r="G86" s="354"/>
      <c r="H86" s="354"/>
      <c r="I86" s="354"/>
      <c r="J86" s="354"/>
    </row>
    <row r="87" spans="1:10" ht="18.95" customHeight="1" x14ac:dyDescent="0.35">
      <c r="A87" s="355" t="s">
        <v>99</v>
      </c>
      <c r="B87" s="355"/>
      <c r="C87" s="355"/>
      <c r="D87" s="355"/>
      <c r="E87" s="355"/>
      <c r="F87" s="355"/>
      <c r="G87" s="355"/>
      <c r="H87" s="355"/>
      <c r="I87" s="355"/>
      <c r="J87" s="355"/>
    </row>
    <row r="88" spans="1:10" ht="18.95" customHeight="1" thickBot="1" x14ac:dyDescent="0.4">
      <c r="A88" s="364" t="s">
        <v>262</v>
      </c>
      <c r="B88" s="365"/>
      <c r="C88" s="365"/>
      <c r="D88" s="365"/>
      <c r="E88" s="365"/>
      <c r="F88" s="365"/>
      <c r="G88" s="365"/>
      <c r="H88" s="365"/>
      <c r="I88" s="365"/>
      <c r="J88" s="365"/>
    </row>
    <row r="89" spans="1:10" ht="18.95" customHeight="1" thickTop="1" x14ac:dyDescent="0.35">
      <c r="A89" s="358" t="s">
        <v>2</v>
      </c>
      <c r="B89" s="358" t="s">
        <v>3</v>
      </c>
      <c r="C89" s="360" t="s">
        <v>55</v>
      </c>
      <c r="D89" s="360" t="s">
        <v>56</v>
      </c>
      <c r="E89" s="360" t="s">
        <v>57</v>
      </c>
      <c r="F89" s="360"/>
      <c r="G89" s="360" t="s">
        <v>58</v>
      </c>
      <c r="H89" s="360"/>
      <c r="I89" s="54" t="s">
        <v>59</v>
      </c>
      <c r="J89" s="360" t="s">
        <v>9</v>
      </c>
    </row>
    <row r="90" spans="1:10" ht="18.95" customHeight="1" thickBot="1" x14ac:dyDescent="0.4">
      <c r="A90" s="359"/>
      <c r="B90" s="359"/>
      <c r="C90" s="361"/>
      <c r="D90" s="361"/>
      <c r="E90" s="55" t="s">
        <v>60</v>
      </c>
      <c r="F90" s="55" t="s">
        <v>61</v>
      </c>
      <c r="G90" s="55" t="s">
        <v>60</v>
      </c>
      <c r="H90" s="55" t="s">
        <v>61</v>
      </c>
      <c r="I90" s="55" t="s">
        <v>62</v>
      </c>
      <c r="J90" s="366"/>
    </row>
    <row r="91" spans="1:10" ht="18.95" customHeight="1" thickTop="1" x14ac:dyDescent="0.35">
      <c r="A91" s="56"/>
      <c r="B91" s="57" t="s">
        <v>47</v>
      </c>
      <c r="C91" s="58"/>
      <c r="D91" s="58"/>
      <c r="E91" s="58"/>
      <c r="F91" s="82"/>
      <c r="G91" s="82"/>
      <c r="H91" s="82"/>
      <c r="I91" s="299"/>
      <c r="J91" s="300"/>
    </row>
    <row r="92" spans="1:10" ht="18.95" customHeight="1" x14ac:dyDescent="0.35">
      <c r="A92" s="59"/>
      <c r="B92" s="401" t="s">
        <v>126</v>
      </c>
      <c r="C92" s="70"/>
      <c r="D92" s="71"/>
      <c r="E92" s="83"/>
      <c r="F92" s="62"/>
      <c r="G92" s="62"/>
      <c r="H92" s="62"/>
      <c r="I92" s="228"/>
      <c r="J92" s="5"/>
    </row>
    <row r="93" spans="1:10" ht="18.95" customHeight="1" x14ac:dyDescent="0.35">
      <c r="A93" s="60"/>
      <c r="B93" s="80" t="s">
        <v>130</v>
      </c>
      <c r="C93" s="87">
        <v>282</v>
      </c>
      <c r="D93" s="88" t="s">
        <v>11</v>
      </c>
      <c r="E93" s="83"/>
      <c r="F93" s="62">
        <f>C93*E93</f>
        <v>0</v>
      </c>
      <c r="G93" s="92"/>
      <c r="H93" s="92">
        <f>C93*G93</f>
        <v>0</v>
      </c>
      <c r="I93" s="297">
        <f>F93+H93</f>
        <v>0</v>
      </c>
      <c r="J93" s="64" t="s">
        <v>127</v>
      </c>
    </row>
    <row r="94" spans="1:10" ht="18.95" customHeight="1" x14ac:dyDescent="0.35">
      <c r="A94" s="98"/>
      <c r="B94" s="61" t="s">
        <v>128</v>
      </c>
      <c r="C94" s="99">
        <v>102.65</v>
      </c>
      <c r="D94" s="4" t="s">
        <v>11</v>
      </c>
      <c r="E94" s="83"/>
      <c r="F94" s="62">
        <f>C94*E94</f>
        <v>0</v>
      </c>
      <c r="G94" s="92"/>
      <c r="H94" s="92">
        <f>C94*G94</f>
        <v>0</v>
      </c>
      <c r="I94" s="297">
        <f>F94+H94</f>
        <v>0</v>
      </c>
      <c r="J94" s="64" t="s">
        <v>129</v>
      </c>
    </row>
    <row r="95" spans="1:10" ht="18.95" customHeight="1" x14ac:dyDescent="0.35">
      <c r="A95" s="90"/>
      <c r="B95" s="69"/>
      <c r="C95" s="20"/>
      <c r="D95" s="71"/>
      <c r="E95" s="83"/>
      <c r="F95" s="62"/>
      <c r="G95" s="92"/>
      <c r="H95" s="92"/>
      <c r="I95" s="297"/>
      <c r="J95" s="64" t="s">
        <v>257</v>
      </c>
    </row>
    <row r="96" spans="1:10" ht="18.95" customHeight="1" x14ac:dyDescent="0.35">
      <c r="A96" s="65"/>
      <c r="B96" s="403" t="s">
        <v>131</v>
      </c>
      <c r="C96" s="20"/>
      <c r="D96" s="101"/>
      <c r="E96" s="83"/>
      <c r="F96" s="62"/>
      <c r="G96" s="92"/>
      <c r="H96" s="92"/>
      <c r="I96" s="297"/>
      <c r="J96" s="64"/>
    </row>
    <row r="97" spans="1:10" ht="18.95" customHeight="1" x14ac:dyDescent="0.35">
      <c r="A97" s="68"/>
      <c r="B97" s="103" t="s">
        <v>132</v>
      </c>
      <c r="C97" s="20">
        <v>245.61</v>
      </c>
      <c r="D97" s="104" t="s">
        <v>11</v>
      </c>
      <c r="E97" s="83"/>
      <c r="F97" s="62">
        <f t="shared" ref="F97:F99" si="36">C97*E97</f>
        <v>0</v>
      </c>
      <c r="G97" s="92"/>
      <c r="H97" s="92">
        <f t="shared" ref="H97" si="37">C97*G97</f>
        <v>0</v>
      </c>
      <c r="I97" s="297">
        <f t="shared" ref="I97" si="38">F97+H97</f>
        <v>0</v>
      </c>
      <c r="J97" s="64"/>
    </row>
    <row r="98" spans="1:10" ht="18.95" customHeight="1" x14ac:dyDescent="0.35">
      <c r="A98" s="102"/>
      <c r="B98" s="61" t="s">
        <v>135</v>
      </c>
      <c r="C98" s="99">
        <v>90.7</v>
      </c>
      <c r="D98" s="4" t="s">
        <v>11</v>
      </c>
      <c r="E98" s="83"/>
      <c r="F98" s="62">
        <f t="shared" si="36"/>
        <v>0</v>
      </c>
      <c r="G98" s="92"/>
      <c r="H98" s="92">
        <f t="shared" ref="H98" si="39">C98*G98</f>
        <v>0</v>
      </c>
      <c r="I98" s="297">
        <f t="shared" ref="I98" si="40">F98+H98</f>
        <v>0</v>
      </c>
      <c r="J98" s="64" t="s">
        <v>134</v>
      </c>
    </row>
    <row r="99" spans="1:10" ht="18.95" customHeight="1" x14ac:dyDescent="0.35">
      <c r="A99" s="68"/>
      <c r="B99" s="112" t="s">
        <v>133</v>
      </c>
      <c r="C99" s="288">
        <v>11.52</v>
      </c>
      <c r="D99" s="4" t="s">
        <v>11</v>
      </c>
      <c r="E99" s="62"/>
      <c r="F99" s="62">
        <f t="shared" si="36"/>
        <v>0</v>
      </c>
      <c r="G99" s="92"/>
      <c r="H99" s="92">
        <f t="shared" ref="H99" si="41">C99*G99</f>
        <v>0</v>
      </c>
      <c r="I99" s="297">
        <f t="shared" ref="I99" si="42">F99+H99</f>
        <v>0</v>
      </c>
      <c r="J99" s="64"/>
    </row>
    <row r="100" spans="1:10" ht="18.95" customHeight="1" x14ac:dyDescent="0.35">
      <c r="A100" s="68"/>
      <c r="B100" s="112" t="s">
        <v>269</v>
      </c>
      <c r="C100" s="74">
        <v>40</v>
      </c>
      <c r="D100" s="12" t="s">
        <v>11</v>
      </c>
      <c r="E100" s="92"/>
      <c r="F100" s="92">
        <f t="shared" ref="F100" si="43">C100*E100</f>
        <v>0</v>
      </c>
      <c r="G100" s="92"/>
      <c r="H100" s="92">
        <f t="shared" ref="H100" si="44">C100*G100</f>
        <v>0</v>
      </c>
      <c r="I100" s="297">
        <f t="shared" ref="I100" si="45">F100+H100</f>
        <v>0</v>
      </c>
      <c r="J100" s="105"/>
    </row>
    <row r="101" spans="1:10" ht="18.95" customHeight="1" x14ac:dyDescent="0.35">
      <c r="A101" s="68"/>
      <c r="B101" s="404"/>
      <c r="C101" s="62"/>
      <c r="D101" s="4"/>
      <c r="E101" s="62"/>
      <c r="F101" s="62"/>
      <c r="G101" s="62"/>
      <c r="H101" s="62"/>
      <c r="I101" s="41"/>
      <c r="J101" s="105"/>
    </row>
    <row r="102" spans="1:10" ht="18.95" customHeight="1" x14ac:dyDescent="0.35">
      <c r="A102" s="68"/>
      <c r="B102" s="140" t="s">
        <v>136</v>
      </c>
      <c r="C102" s="124"/>
      <c r="D102" s="170"/>
      <c r="E102" s="295"/>
      <c r="F102" s="133"/>
      <c r="G102" s="295"/>
      <c r="H102" s="133"/>
      <c r="I102" s="405"/>
      <c r="J102" s="64"/>
    </row>
    <row r="103" spans="1:10" ht="18.95" customHeight="1" x14ac:dyDescent="0.35">
      <c r="A103" s="68"/>
      <c r="B103" s="109" t="s">
        <v>137</v>
      </c>
      <c r="C103" s="85">
        <v>157.80000000000001</v>
      </c>
      <c r="D103" s="110" t="s">
        <v>105</v>
      </c>
      <c r="E103" s="116"/>
      <c r="F103" s="62">
        <f>C103*E103</f>
        <v>0</v>
      </c>
      <c r="G103" s="116"/>
      <c r="H103" s="62">
        <f>C103*G103</f>
        <v>0</v>
      </c>
      <c r="I103" s="298">
        <f>F103+H103</f>
        <v>0</v>
      </c>
      <c r="J103" s="64"/>
    </row>
    <row r="104" spans="1:10" ht="18.95" customHeight="1" x14ac:dyDescent="0.35">
      <c r="A104" s="56"/>
      <c r="B104" s="290" t="s">
        <v>258</v>
      </c>
      <c r="C104" s="123">
        <v>44</v>
      </c>
      <c r="D104" s="168" t="s">
        <v>259</v>
      </c>
      <c r="E104" s="291"/>
      <c r="F104" s="92">
        <f>C104*E104</f>
        <v>0</v>
      </c>
      <c r="G104" s="291"/>
      <c r="H104" s="92">
        <f>C104*G104</f>
        <v>0</v>
      </c>
      <c r="I104" s="292">
        <f>F104+H104</f>
        <v>0</v>
      </c>
      <c r="J104" s="119"/>
    </row>
    <row r="105" spans="1:10" ht="18.95" customHeight="1" x14ac:dyDescent="0.35">
      <c r="A105" s="47"/>
      <c r="B105" s="27"/>
      <c r="C105" s="27"/>
      <c r="D105" s="27"/>
      <c r="E105" s="27"/>
      <c r="F105" s="27"/>
      <c r="G105" s="27"/>
      <c r="H105" s="27"/>
      <c r="I105" s="27"/>
      <c r="J105" s="289"/>
    </row>
    <row r="106" spans="1:10" ht="18.95" customHeight="1" x14ac:dyDescent="0.35">
      <c r="A106" s="27"/>
      <c r="B106" s="293" t="s">
        <v>138</v>
      </c>
      <c r="C106" s="294"/>
      <c r="D106" s="196"/>
      <c r="E106" s="295"/>
      <c r="F106" s="133"/>
      <c r="G106" s="295"/>
      <c r="H106" s="133"/>
      <c r="I106" s="296"/>
      <c r="J106" s="117"/>
    </row>
    <row r="107" spans="1:10" ht="18.95" customHeight="1" x14ac:dyDescent="0.35">
      <c r="A107" s="27"/>
      <c r="B107" s="61" t="s">
        <v>139</v>
      </c>
      <c r="C107" s="126">
        <v>491.22</v>
      </c>
      <c r="D107" s="4" t="s">
        <v>11</v>
      </c>
      <c r="E107" s="62"/>
      <c r="F107" s="62">
        <f>C107*E107</f>
        <v>0</v>
      </c>
      <c r="G107" s="116"/>
      <c r="H107" s="62">
        <f t="shared" ref="H107:H108" si="46">C107*G107</f>
        <v>0</v>
      </c>
      <c r="I107" s="118">
        <f t="shared" ref="I107" si="47">F107+H107</f>
        <v>0</v>
      </c>
      <c r="J107" s="117"/>
    </row>
    <row r="108" spans="1:10" ht="18.95" customHeight="1" x14ac:dyDescent="0.35">
      <c r="A108" s="27"/>
      <c r="B108" s="61" t="s">
        <v>140</v>
      </c>
      <c r="C108" s="126">
        <v>260</v>
      </c>
      <c r="D108" s="4" t="s">
        <v>11</v>
      </c>
      <c r="E108" s="62"/>
      <c r="F108" s="62">
        <f>C108*E108</f>
        <v>0</v>
      </c>
      <c r="G108" s="62"/>
      <c r="H108" s="62">
        <f t="shared" si="46"/>
        <v>0</v>
      </c>
      <c r="I108" s="41">
        <f>F108+H108</f>
        <v>0</v>
      </c>
      <c r="J108" s="117"/>
    </row>
    <row r="109" spans="1:10" ht="18.95" customHeight="1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89"/>
    </row>
    <row r="110" spans="1:10" ht="18.95" customHeight="1" x14ac:dyDescent="0.35">
      <c r="A110" s="27"/>
      <c r="B110" s="108" t="s">
        <v>141</v>
      </c>
      <c r="C110" s="127"/>
      <c r="D110" s="4"/>
      <c r="E110" s="62"/>
      <c r="F110" s="62"/>
      <c r="G110" s="62"/>
      <c r="H110" s="62"/>
      <c r="I110" s="41"/>
      <c r="J110" s="117"/>
    </row>
    <row r="111" spans="1:10" ht="18.95" customHeight="1" x14ac:dyDescent="0.35">
      <c r="A111" s="27"/>
      <c r="B111" s="128" t="s">
        <v>145</v>
      </c>
      <c r="C111" s="92">
        <v>1</v>
      </c>
      <c r="D111" s="12" t="s">
        <v>142</v>
      </c>
      <c r="E111" s="129"/>
      <c r="F111" s="339" t="s">
        <v>143</v>
      </c>
      <c r="G111" s="340"/>
      <c r="H111" s="341"/>
      <c r="I111" s="129">
        <v>0</v>
      </c>
      <c r="J111" s="27"/>
    </row>
    <row r="112" spans="1:10" ht="18.95" customHeight="1" x14ac:dyDescent="0.35">
      <c r="A112" s="27"/>
      <c r="B112" s="61" t="s">
        <v>144</v>
      </c>
      <c r="C112" s="62">
        <v>3</v>
      </c>
      <c r="D112" s="4" t="s">
        <v>142</v>
      </c>
      <c r="E112" s="62"/>
      <c r="F112" s="339" t="s">
        <v>143</v>
      </c>
      <c r="G112" s="340"/>
      <c r="H112" s="341"/>
      <c r="I112" s="41">
        <v>0</v>
      </c>
      <c r="J112" s="27"/>
    </row>
    <row r="113" spans="1:10" ht="18.95" customHeight="1" x14ac:dyDescent="0.35">
      <c r="A113" s="27"/>
      <c r="B113" s="94" t="s">
        <v>281</v>
      </c>
      <c r="C113" s="27"/>
      <c r="D113" s="27"/>
      <c r="E113" s="27"/>
      <c r="F113" s="107">
        <f>SUM(F91:F112)</f>
        <v>0</v>
      </c>
      <c r="G113" s="108"/>
      <c r="H113" s="107">
        <f>SUM(H91:H112)</f>
        <v>0</v>
      </c>
      <c r="I113" s="107">
        <f>SUM(I91:I112)</f>
        <v>0</v>
      </c>
      <c r="J113" s="27"/>
    </row>
    <row r="114" spans="1:10" ht="18.95" customHeight="1" x14ac:dyDescent="1.05">
      <c r="A114" s="53"/>
      <c r="B114" s="53"/>
      <c r="C114" s="53"/>
      <c r="D114" s="53"/>
      <c r="E114" s="53"/>
      <c r="F114" s="53"/>
      <c r="G114" s="53"/>
      <c r="H114" s="53"/>
      <c r="I114" s="328" t="s">
        <v>181</v>
      </c>
      <c r="J114" s="328"/>
    </row>
    <row r="115" spans="1:10" ht="18.95" customHeight="1" x14ac:dyDescent="0.35">
      <c r="A115" s="354" t="s">
        <v>53</v>
      </c>
      <c r="B115" s="354"/>
      <c r="C115" s="354"/>
      <c r="D115" s="354"/>
      <c r="E115" s="354"/>
      <c r="F115" s="354"/>
      <c r="G115" s="354"/>
      <c r="H115" s="354"/>
      <c r="I115" s="354"/>
      <c r="J115" s="354"/>
    </row>
    <row r="116" spans="1:10" ht="18.95" customHeight="1" x14ac:dyDescent="0.35">
      <c r="A116" s="355" t="s">
        <v>99</v>
      </c>
      <c r="B116" s="355"/>
      <c r="C116" s="355"/>
      <c r="D116" s="355"/>
      <c r="E116" s="355"/>
      <c r="F116" s="355"/>
      <c r="G116" s="355"/>
      <c r="H116" s="355"/>
      <c r="I116" s="355"/>
      <c r="J116" s="355"/>
    </row>
    <row r="117" spans="1:10" ht="18.95" customHeight="1" thickBot="1" x14ac:dyDescent="0.4">
      <c r="A117" s="356" t="s">
        <v>261</v>
      </c>
      <c r="B117" s="357"/>
      <c r="C117" s="357"/>
      <c r="D117" s="357"/>
      <c r="E117" s="357"/>
      <c r="F117" s="357"/>
      <c r="G117" s="357"/>
      <c r="H117" s="357"/>
      <c r="I117" s="357"/>
      <c r="J117" s="357"/>
    </row>
    <row r="118" spans="1:10" ht="18.95" customHeight="1" thickTop="1" x14ac:dyDescent="0.35">
      <c r="A118" s="358" t="s">
        <v>2</v>
      </c>
      <c r="B118" s="358" t="s">
        <v>3</v>
      </c>
      <c r="C118" s="360" t="s">
        <v>55</v>
      </c>
      <c r="D118" s="360" t="s">
        <v>56</v>
      </c>
      <c r="E118" s="360" t="s">
        <v>57</v>
      </c>
      <c r="F118" s="360"/>
      <c r="G118" s="360" t="s">
        <v>58</v>
      </c>
      <c r="H118" s="360"/>
      <c r="I118" s="54" t="s">
        <v>59</v>
      </c>
      <c r="J118" s="360" t="s">
        <v>9</v>
      </c>
    </row>
    <row r="119" spans="1:10" ht="18.95" customHeight="1" thickBot="1" x14ac:dyDescent="0.4">
      <c r="A119" s="359"/>
      <c r="B119" s="359"/>
      <c r="C119" s="361"/>
      <c r="D119" s="361"/>
      <c r="E119" s="55" t="s">
        <v>60</v>
      </c>
      <c r="F119" s="55" t="s">
        <v>61</v>
      </c>
      <c r="G119" s="55" t="s">
        <v>60</v>
      </c>
      <c r="H119" s="55" t="s">
        <v>61</v>
      </c>
      <c r="I119" s="55" t="s">
        <v>62</v>
      </c>
      <c r="J119" s="361"/>
    </row>
    <row r="120" spans="1:10" ht="18.95" customHeight="1" thickTop="1" x14ac:dyDescent="0.35">
      <c r="A120" s="56"/>
      <c r="B120" s="57" t="s">
        <v>47</v>
      </c>
      <c r="C120" s="58"/>
      <c r="D120" s="58"/>
      <c r="E120" s="58"/>
      <c r="F120" s="82"/>
      <c r="G120" s="82"/>
      <c r="H120" s="82"/>
      <c r="I120" s="82"/>
      <c r="J120" s="58"/>
    </row>
    <row r="121" spans="1:10" ht="18.95" customHeight="1" x14ac:dyDescent="0.35">
      <c r="A121" s="59"/>
      <c r="B121" s="61" t="s">
        <v>146</v>
      </c>
      <c r="C121" s="70">
        <v>3</v>
      </c>
      <c r="D121" s="71" t="s">
        <v>142</v>
      </c>
      <c r="E121" s="83"/>
      <c r="F121" s="353" t="s">
        <v>143</v>
      </c>
      <c r="G121" s="340"/>
      <c r="H121" s="341"/>
      <c r="I121" s="41">
        <v>0</v>
      </c>
      <c r="J121" s="5"/>
    </row>
    <row r="122" spans="1:10" ht="18.95" customHeight="1" x14ac:dyDescent="0.35">
      <c r="A122" s="60"/>
      <c r="B122" s="61" t="s">
        <v>147</v>
      </c>
      <c r="C122" s="70">
        <v>12</v>
      </c>
      <c r="D122" s="71" t="s">
        <v>142</v>
      </c>
      <c r="E122" s="83"/>
      <c r="F122" s="353" t="s">
        <v>143</v>
      </c>
      <c r="G122" s="340"/>
      <c r="H122" s="341"/>
      <c r="I122" s="41">
        <v>0</v>
      </c>
      <c r="J122" s="68"/>
    </row>
    <row r="123" spans="1:10" ht="18.95" customHeight="1" x14ac:dyDescent="0.35">
      <c r="A123" s="98"/>
      <c r="B123" s="61" t="s">
        <v>148</v>
      </c>
      <c r="C123" s="62">
        <v>25</v>
      </c>
      <c r="D123" s="4" t="s">
        <v>142</v>
      </c>
      <c r="E123" s="83"/>
      <c r="F123" s="353" t="s">
        <v>143</v>
      </c>
      <c r="G123" s="340"/>
      <c r="H123" s="341"/>
      <c r="I123" s="93">
        <v>0</v>
      </c>
      <c r="J123" s="68"/>
    </row>
    <row r="124" spans="1:10" ht="18.95" customHeight="1" x14ac:dyDescent="0.35">
      <c r="A124" s="90"/>
      <c r="B124" s="61"/>
      <c r="C124" s="62"/>
      <c r="D124" s="4"/>
      <c r="E124" s="132"/>
      <c r="F124" s="27"/>
      <c r="G124" s="62"/>
      <c r="H124" s="27"/>
      <c r="I124" s="41"/>
      <c r="J124" s="206"/>
    </row>
    <row r="125" spans="1:10" ht="18.95" customHeight="1" x14ac:dyDescent="1.05">
      <c r="A125" s="65"/>
      <c r="B125" s="113" t="s">
        <v>149</v>
      </c>
      <c r="C125" s="134"/>
      <c r="D125" s="134"/>
      <c r="E125" s="315"/>
      <c r="F125" s="107"/>
      <c r="G125" s="316"/>
      <c r="H125" s="107"/>
      <c r="I125" s="303"/>
      <c r="J125" s="68"/>
    </row>
    <row r="126" spans="1:10" ht="18.95" customHeight="1" x14ac:dyDescent="0.35">
      <c r="A126" s="68"/>
      <c r="B126" s="125" t="s">
        <v>153</v>
      </c>
      <c r="C126" s="85">
        <v>6</v>
      </c>
      <c r="D126" s="111" t="s">
        <v>142</v>
      </c>
      <c r="E126" s="124"/>
      <c r="F126" s="138">
        <f>C126*E126</f>
        <v>0</v>
      </c>
      <c r="G126" s="133"/>
      <c r="H126" s="139">
        <f>C126*G126</f>
        <v>0</v>
      </c>
      <c r="I126" s="139">
        <f>F126+H126</f>
        <v>0</v>
      </c>
      <c r="J126" s="68"/>
    </row>
    <row r="127" spans="1:10" ht="18.95" customHeight="1" x14ac:dyDescent="0.35">
      <c r="A127" s="102"/>
      <c r="B127" s="125" t="s">
        <v>154</v>
      </c>
      <c r="C127" s="85">
        <v>7</v>
      </c>
      <c r="D127" s="111" t="s">
        <v>142</v>
      </c>
      <c r="E127" s="124"/>
      <c r="F127" s="138">
        <f>C127*E127</f>
        <v>0</v>
      </c>
      <c r="G127" s="133"/>
      <c r="H127" s="139">
        <f>C127*G127</f>
        <v>0</v>
      </c>
      <c r="I127" s="139">
        <f>F127+H127</f>
        <v>0</v>
      </c>
      <c r="J127" s="68"/>
    </row>
    <row r="128" spans="1:10" ht="18.95" customHeight="1" x14ac:dyDescent="0.35">
      <c r="A128" s="68"/>
      <c r="B128" s="125" t="s">
        <v>150</v>
      </c>
      <c r="C128" s="110">
        <v>6</v>
      </c>
      <c r="D128" s="111" t="s">
        <v>142</v>
      </c>
      <c r="E128" s="85"/>
      <c r="F128" s="138">
        <f>C128*E128</f>
        <v>0</v>
      </c>
      <c r="G128" s="62"/>
      <c r="H128" s="41">
        <v>0</v>
      </c>
      <c r="I128" s="41">
        <f t="shared" ref="I128:I133" si="48">F128+H128</f>
        <v>0</v>
      </c>
      <c r="J128" s="68"/>
    </row>
    <row r="129" spans="1:10" ht="18.95" customHeight="1" x14ac:dyDescent="0.35">
      <c r="A129" s="68"/>
      <c r="B129" s="125" t="s">
        <v>151</v>
      </c>
      <c r="C129" s="110">
        <v>6</v>
      </c>
      <c r="D129" s="111" t="s">
        <v>142</v>
      </c>
      <c r="E129" s="85"/>
      <c r="F129" s="138">
        <f t="shared" ref="F129:F135" si="49">C129*E129</f>
        <v>0</v>
      </c>
      <c r="G129" s="62"/>
      <c r="H129" s="41">
        <v>0</v>
      </c>
      <c r="I129" s="41">
        <f t="shared" si="48"/>
        <v>0</v>
      </c>
      <c r="J129" s="73"/>
    </row>
    <row r="130" spans="1:10" ht="18.95" customHeight="1" x14ac:dyDescent="0.35">
      <c r="A130" s="68"/>
      <c r="B130" s="125" t="s">
        <v>152</v>
      </c>
      <c r="C130" s="110">
        <v>6</v>
      </c>
      <c r="D130" s="111" t="s">
        <v>142</v>
      </c>
      <c r="E130" s="85"/>
      <c r="F130" s="138">
        <f t="shared" si="49"/>
        <v>0</v>
      </c>
      <c r="G130" s="62"/>
      <c r="H130" s="62">
        <v>0</v>
      </c>
      <c r="I130" s="41">
        <f t="shared" si="48"/>
        <v>0</v>
      </c>
      <c r="J130" s="68"/>
    </row>
    <row r="131" spans="1:10" ht="18.95" customHeight="1" x14ac:dyDescent="0.35">
      <c r="A131" s="68"/>
      <c r="B131" s="109" t="s">
        <v>183</v>
      </c>
      <c r="C131" s="85">
        <v>20</v>
      </c>
      <c r="D131" s="110" t="s">
        <v>142</v>
      </c>
      <c r="E131" s="85"/>
      <c r="F131" s="138">
        <f t="shared" si="49"/>
        <v>0</v>
      </c>
      <c r="G131" s="92"/>
      <c r="H131" s="92">
        <v>0</v>
      </c>
      <c r="I131" s="93">
        <f t="shared" si="48"/>
        <v>0</v>
      </c>
      <c r="J131" s="68"/>
    </row>
    <row r="132" spans="1:10" ht="18.95" customHeight="1" x14ac:dyDescent="0.35">
      <c r="A132" s="56"/>
      <c r="B132" s="109" t="s">
        <v>155</v>
      </c>
      <c r="C132" s="85">
        <v>6</v>
      </c>
      <c r="D132" s="110" t="s">
        <v>142</v>
      </c>
      <c r="E132" s="85"/>
      <c r="F132" s="138">
        <f t="shared" si="49"/>
        <v>0</v>
      </c>
      <c r="G132" s="85"/>
      <c r="H132" s="85">
        <v>0</v>
      </c>
      <c r="I132" s="114">
        <f t="shared" si="48"/>
        <v>0</v>
      </c>
      <c r="J132" s="119"/>
    </row>
    <row r="133" spans="1:10" ht="18.95" customHeight="1" x14ac:dyDescent="0.35">
      <c r="A133" s="47"/>
      <c r="B133" s="61" t="s">
        <v>158</v>
      </c>
      <c r="C133" s="126">
        <v>6</v>
      </c>
      <c r="D133" s="4" t="s">
        <v>142</v>
      </c>
      <c r="E133" s="116"/>
      <c r="F133" s="138">
        <f t="shared" si="49"/>
        <v>0</v>
      </c>
      <c r="G133" s="116"/>
      <c r="H133" s="85">
        <v>0</v>
      </c>
      <c r="I133" s="114">
        <f t="shared" si="48"/>
        <v>0</v>
      </c>
      <c r="J133" s="117"/>
    </row>
    <row r="134" spans="1:10" ht="18.95" customHeight="1" x14ac:dyDescent="0.35">
      <c r="A134" s="27"/>
      <c r="B134" s="61" t="s">
        <v>156</v>
      </c>
      <c r="C134" s="126">
        <v>12</v>
      </c>
      <c r="D134" s="4" t="s">
        <v>142</v>
      </c>
      <c r="E134" s="116"/>
      <c r="F134" s="138">
        <f t="shared" si="49"/>
        <v>0</v>
      </c>
      <c r="G134" s="116"/>
      <c r="H134" s="85">
        <v>0</v>
      </c>
      <c r="I134" s="114">
        <f t="shared" ref="I134:I135" si="50">F134+H134</f>
        <v>0</v>
      </c>
      <c r="J134" s="117"/>
    </row>
    <row r="135" spans="1:10" ht="18.95" customHeight="1" x14ac:dyDescent="0.35">
      <c r="A135" s="27"/>
      <c r="B135" s="61" t="s">
        <v>157</v>
      </c>
      <c r="C135" s="126">
        <v>6</v>
      </c>
      <c r="D135" s="4" t="s">
        <v>142</v>
      </c>
      <c r="E135" s="116"/>
      <c r="F135" s="138">
        <f t="shared" si="49"/>
        <v>0</v>
      </c>
      <c r="G135" s="116"/>
      <c r="H135" s="85">
        <v>0</v>
      </c>
      <c r="I135" s="114">
        <f t="shared" si="50"/>
        <v>0</v>
      </c>
      <c r="J135" s="117"/>
    </row>
    <row r="136" spans="1:10" ht="18.95" customHeight="1" x14ac:dyDescent="0.35">
      <c r="A136" s="27"/>
      <c r="B136" s="109"/>
      <c r="C136" s="85"/>
      <c r="D136" s="110"/>
      <c r="E136" s="116"/>
      <c r="F136" s="141"/>
      <c r="G136" s="116"/>
      <c r="H136" s="85"/>
      <c r="I136" s="114"/>
      <c r="J136" s="117"/>
    </row>
    <row r="137" spans="1:10" ht="18.95" customHeight="1" x14ac:dyDescent="0.35">
      <c r="A137" s="27"/>
      <c r="B137" s="142" t="s">
        <v>159</v>
      </c>
      <c r="C137" s="92"/>
      <c r="D137" s="12"/>
      <c r="E137" s="116"/>
      <c r="F137" s="141"/>
      <c r="G137" s="116"/>
      <c r="H137" s="85"/>
      <c r="I137" s="114"/>
      <c r="J137" s="117"/>
    </row>
    <row r="138" spans="1:10" ht="18.95" customHeight="1" x14ac:dyDescent="0.35">
      <c r="A138" s="27"/>
      <c r="B138" s="125" t="s">
        <v>160</v>
      </c>
      <c r="C138" s="163">
        <v>700.52</v>
      </c>
      <c r="D138" s="111" t="s">
        <v>11</v>
      </c>
      <c r="E138" s="116"/>
      <c r="F138" s="138">
        <f>C138*E138</f>
        <v>0</v>
      </c>
      <c r="G138" s="116"/>
      <c r="H138" s="85">
        <f>C138*G138</f>
        <v>0</v>
      </c>
      <c r="I138" s="114">
        <f>F138+H138</f>
        <v>0</v>
      </c>
      <c r="J138" s="117"/>
    </row>
    <row r="139" spans="1:10" ht="18.95" customHeight="1" x14ac:dyDescent="0.35">
      <c r="A139" s="27"/>
      <c r="B139" s="61" t="s">
        <v>161</v>
      </c>
      <c r="C139" s="41">
        <v>75.44</v>
      </c>
      <c r="D139" s="4" t="s">
        <v>11</v>
      </c>
      <c r="E139" s="41"/>
      <c r="F139" s="138">
        <f>C139*E139</f>
        <v>0</v>
      </c>
      <c r="G139" s="116"/>
      <c r="H139" s="85">
        <f>C139*G139</f>
        <v>0</v>
      </c>
      <c r="I139" s="114">
        <f>F139+H139</f>
        <v>0</v>
      </c>
      <c r="J139" s="27"/>
    </row>
    <row r="140" spans="1:10" ht="18.95" customHeight="1" x14ac:dyDescent="0.35">
      <c r="A140" s="27"/>
      <c r="B140" s="27"/>
      <c r="C140" s="27"/>
      <c r="D140" s="27"/>
      <c r="E140" s="27"/>
      <c r="F140" s="302"/>
      <c r="G140" s="95"/>
      <c r="H140" s="95"/>
      <c r="I140" s="27"/>
      <c r="J140" s="27"/>
    </row>
    <row r="141" spans="1:10" ht="18.95" customHeight="1" x14ac:dyDescent="0.35">
      <c r="A141" s="27"/>
      <c r="B141" s="408" t="s">
        <v>276</v>
      </c>
      <c r="C141" s="27"/>
      <c r="D141" s="27"/>
      <c r="E141" s="27"/>
      <c r="F141" s="107">
        <f>SUM(F120:F140)</f>
        <v>0</v>
      </c>
      <c r="G141" s="108"/>
      <c r="H141" s="107">
        <f>SUM(H120:H140)</f>
        <v>0</v>
      </c>
      <c r="I141" s="107">
        <f>SUM(I120:I140)</f>
        <v>0</v>
      </c>
      <c r="J141" s="162"/>
    </row>
    <row r="142" spans="1:10" ht="18.95" customHeight="1" x14ac:dyDescent="1.05">
      <c r="A142" s="53"/>
      <c r="B142" s="53"/>
      <c r="C142" s="53"/>
      <c r="D142" s="53"/>
      <c r="E142" s="53"/>
      <c r="F142" s="53"/>
      <c r="G142" s="53"/>
      <c r="H142" s="53"/>
      <c r="I142" s="328" t="s">
        <v>182</v>
      </c>
      <c r="J142" s="328"/>
    </row>
    <row r="143" spans="1:10" ht="18.95" customHeight="1" x14ac:dyDescent="0.35">
      <c r="A143" s="343" t="s">
        <v>53</v>
      </c>
      <c r="B143" s="343"/>
      <c r="C143" s="343"/>
      <c r="D143" s="343"/>
      <c r="E143" s="343"/>
      <c r="F143" s="343"/>
      <c r="G143" s="343"/>
      <c r="H143" s="343"/>
      <c r="I143" s="343"/>
      <c r="J143" s="343"/>
    </row>
    <row r="144" spans="1:10" ht="18.95" customHeight="1" x14ac:dyDescent="0.35">
      <c r="A144" s="207" t="s">
        <v>168</v>
      </c>
      <c r="B144" s="207"/>
      <c r="C144" s="207"/>
      <c r="D144" s="207"/>
      <c r="E144" s="207"/>
      <c r="F144" s="207"/>
      <c r="G144" s="207"/>
      <c r="H144" s="207"/>
      <c r="I144" s="207"/>
      <c r="J144" s="207"/>
    </row>
    <row r="145" spans="1:10" ht="18.95" customHeight="1" thickBot="1" x14ac:dyDescent="0.4">
      <c r="A145" s="352" t="s">
        <v>261</v>
      </c>
      <c r="B145" s="352"/>
      <c r="C145" s="352"/>
      <c r="D145" s="352"/>
      <c r="E145" s="352"/>
      <c r="F145" s="352"/>
      <c r="G145" s="352"/>
      <c r="H145" s="352"/>
      <c r="I145" s="352"/>
      <c r="J145" s="352"/>
    </row>
    <row r="146" spans="1:10" ht="18.95" customHeight="1" thickTop="1" x14ac:dyDescent="0.35">
      <c r="A146" s="344" t="s">
        <v>2</v>
      </c>
      <c r="B146" s="344" t="s">
        <v>3</v>
      </c>
      <c r="C146" s="344" t="s">
        <v>55</v>
      </c>
      <c r="D146" s="344" t="s">
        <v>56</v>
      </c>
      <c r="E146" s="344" t="s">
        <v>57</v>
      </c>
      <c r="F146" s="344"/>
      <c r="G146" s="344" t="s">
        <v>58</v>
      </c>
      <c r="H146" s="344"/>
      <c r="I146" s="145" t="s">
        <v>59</v>
      </c>
      <c r="J146" s="344" t="s">
        <v>9</v>
      </c>
    </row>
    <row r="147" spans="1:10" ht="18.95" customHeight="1" thickBot="1" x14ac:dyDescent="0.4">
      <c r="A147" s="345"/>
      <c r="B147" s="345"/>
      <c r="C147" s="345"/>
      <c r="D147" s="345"/>
      <c r="E147" s="146" t="s">
        <v>60</v>
      </c>
      <c r="F147" s="146" t="s">
        <v>61</v>
      </c>
      <c r="G147" s="146" t="s">
        <v>60</v>
      </c>
      <c r="H147" s="146" t="s">
        <v>61</v>
      </c>
      <c r="I147" s="146" t="s">
        <v>62</v>
      </c>
      <c r="J147" s="345"/>
    </row>
    <row r="148" spans="1:10" ht="18.95" customHeight="1" thickTop="1" x14ac:dyDescent="0.35">
      <c r="A148" s="96">
        <v>3</v>
      </c>
      <c r="B148" s="147" t="s">
        <v>169</v>
      </c>
      <c r="C148" s="148"/>
      <c r="D148" s="148"/>
      <c r="E148" s="148"/>
      <c r="F148" s="149"/>
      <c r="G148" s="149"/>
      <c r="H148" s="149"/>
      <c r="I148" s="150"/>
      <c r="J148" s="148"/>
    </row>
    <row r="149" spans="1:10" ht="18.95" customHeight="1" x14ac:dyDescent="0.35">
      <c r="A149" s="151"/>
      <c r="B149" s="113" t="s">
        <v>170</v>
      </c>
      <c r="C149" s="151"/>
      <c r="D149" s="151"/>
      <c r="E149" s="151"/>
      <c r="F149" s="136"/>
      <c r="G149" s="136"/>
      <c r="H149" s="136"/>
      <c r="I149" s="152"/>
      <c r="J149" s="84"/>
    </row>
    <row r="150" spans="1:10" ht="18.95" customHeight="1" x14ac:dyDescent="0.35">
      <c r="A150" s="84"/>
      <c r="B150" s="125" t="s">
        <v>171</v>
      </c>
      <c r="C150" s="110">
        <v>6</v>
      </c>
      <c r="D150" s="110" t="s">
        <v>172</v>
      </c>
      <c r="E150" s="110"/>
      <c r="F150" s="110">
        <f>C150*E150</f>
        <v>0</v>
      </c>
      <c r="G150" s="348" t="s">
        <v>173</v>
      </c>
      <c r="H150" s="349"/>
      <c r="I150" s="153">
        <f>F150</f>
        <v>0</v>
      </c>
      <c r="J150" s="84"/>
    </row>
    <row r="151" spans="1:10" ht="18.95" customHeight="1" x14ac:dyDescent="0.35">
      <c r="A151" s="84"/>
      <c r="B151" s="125" t="s">
        <v>184</v>
      </c>
      <c r="C151" s="110">
        <v>19</v>
      </c>
      <c r="D151" s="110" t="s">
        <v>172</v>
      </c>
      <c r="E151" s="110"/>
      <c r="F151" s="110">
        <f>C151*E151</f>
        <v>0</v>
      </c>
      <c r="G151" s="348" t="s">
        <v>173</v>
      </c>
      <c r="H151" s="349"/>
      <c r="I151" s="153">
        <f>F151</f>
        <v>0</v>
      </c>
      <c r="J151" s="135"/>
    </row>
    <row r="152" spans="1:10" ht="18.95" customHeight="1" x14ac:dyDescent="0.35">
      <c r="A152" s="111"/>
      <c r="B152" s="151"/>
      <c r="C152" s="110"/>
      <c r="D152" s="110"/>
      <c r="E152" s="110"/>
      <c r="F152" s="110"/>
      <c r="G152" s="348"/>
      <c r="H152" s="349"/>
      <c r="I152" s="154"/>
      <c r="J152" s="84"/>
    </row>
    <row r="153" spans="1:10" ht="18.95" customHeight="1" x14ac:dyDescent="0.35">
      <c r="A153" s="84"/>
      <c r="B153" s="346" t="s">
        <v>174</v>
      </c>
      <c r="C153" s="346"/>
      <c r="D153" s="110"/>
      <c r="E153" s="110"/>
      <c r="F153" s="110"/>
      <c r="G153" s="348"/>
      <c r="H153" s="349"/>
      <c r="I153" s="154"/>
      <c r="J153" s="155"/>
    </row>
    <row r="154" spans="1:10" ht="18.95" customHeight="1" x14ac:dyDescent="0.35">
      <c r="A154" s="84"/>
      <c r="B154" s="125" t="s">
        <v>185</v>
      </c>
      <c r="C154" s="110">
        <v>6</v>
      </c>
      <c r="D154" s="110" t="s">
        <v>172</v>
      </c>
      <c r="E154" s="110"/>
      <c r="F154" s="110">
        <f t="shared" ref="F154:F162" si="51">C154*E154</f>
        <v>0</v>
      </c>
      <c r="G154" s="348" t="s">
        <v>173</v>
      </c>
      <c r="H154" s="349"/>
      <c r="I154" s="154">
        <f t="shared" ref="I154:I164" si="52">F154</f>
        <v>0</v>
      </c>
      <c r="J154" s="155"/>
    </row>
    <row r="155" spans="1:10" ht="18.95" customHeight="1" x14ac:dyDescent="0.35">
      <c r="A155" s="84"/>
      <c r="B155" s="125" t="s">
        <v>187</v>
      </c>
      <c r="C155" s="110">
        <v>19</v>
      </c>
      <c r="D155" s="110" t="s">
        <v>172</v>
      </c>
      <c r="E155" s="110"/>
      <c r="F155" s="110">
        <f t="shared" si="51"/>
        <v>0</v>
      </c>
      <c r="G155" s="348" t="s">
        <v>173</v>
      </c>
      <c r="H155" s="349"/>
      <c r="I155" s="154">
        <f t="shared" si="52"/>
        <v>0</v>
      </c>
      <c r="J155" s="84"/>
    </row>
    <row r="156" spans="1:10" ht="18.95" customHeight="1" x14ac:dyDescent="0.35">
      <c r="A156" s="84"/>
      <c r="B156" s="125" t="s">
        <v>186</v>
      </c>
      <c r="C156" s="110">
        <v>7</v>
      </c>
      <c r="D156" s="110" t="s">
        <v>172</v>
      </c>
      <c r="E156" s="110"/>
      <c r="F156" s="110">
        <f t="shared" si="51"/>
        <v>0</v>
      </c>
      <c r="G156" s="348" t="s">
        <v>173</v>
      </c>
      <c r="H156" s="349"/>
      <c r="I156" s="154">
        <f t="shared" si="52"/>
        <v>0</v>
      </c>
      <c r="J156" s="84"/>
    </row>
    <row r="157" spans="1:10" ht="18.95" customHeight="1" x14ac:dyDescent="0.35">
      <c r="A157" s="84"/>
      <c r="B157" s="125" t="s">
        <v>175</v>
      </c>
      <c r="C157" s="110">
        <v>6</v>
      </c>
      <c r="D157" s="110" t="s">
        <v>172</v>
      </c>
      <c r="E157" s="110"/>
      <c r="F157" s="110">
        <f t="shared" si="51"/>
        <v>0</v>
      </c>
      <c r="G157" s="348" t="s">
        <v>173</v>
      </c>
      <c r="H157" s="349"/>
      <c r="I157" s="154">
        <f t="shared" si="52"/>
        <v>0</v>
      </c>
      <c r="J157" s="151"/>
    </row>
    <row r="158" spans="1:10" ht="18.95" customHeight="1" x14ac:dyDescent="0.35">
      <c r="A158" s="84"/>
      <c r="B158" s="125" t="s">
        <v>176</v>
      </c>
      <c r="C158" s="110">
        <v>6</v>
      </c>
      <c r="D158" s="110" t="s">
        <v>172</v>
      </c>
      <c r="E158" s="110"/>
      <c r="F158" s="110">
        <f t="shared" si="51"/>
        <v>0</v>
      </c>
      <c r="G158" s="348" t="s">
        <v>173</v>
      </c>
      <c r="H158" s="349"/>
      <c r="I158" s="154">
        <f t="shared" si="52"/>
        <v>0</v>
      </c>
      <c r="J158" s="135"/>
    </row>
    <row r="159" spans="1:10" ht="18.95" customHeight="1" x14ac:dyDescent="0.35">
      <c r="A159" s="84"/>
      <c r="B159" s="125"/>
      <c r="C159" s="110"/>
      <c r="D159" s="110"/>
      <c r="E159" s="110"/>
      <c r="F159" s="110"/>
      <c r="G159" s="153"/>
      <c r="H159" s="153"/>
      <c r="I159" s="154"/>
      <c r="J159" s="84"/>
    </row>
    <row r="160" spans="1:10" ht="18.95" customHeight="1" x14ac:dyDescent="0.35">
      <c r="A160" s="84"/>
      <c r="B160" s="113" t="s">
        <v>177</v>
      </c>
      <c r="C160" s="113"/>
      <c r="D160" s="113"/>
      <c r="E160" s="113"/>
      <c r="F160" s="110"/>
      <c r="G160" s="85"/>
      <c r="H160" s="85"/>
      <c r="I160" s="154"/>
      <c r="J160" s="84"/>
    </row>
    <row r="161" spans="1:10" ht="18.95" customHeight="1" x14ac:dyDescent="0.35">
      <c r="A161" s="84"/>
      <c r="B161" s="115" t="s">
        <v>188</v>
      </c>
      <c r="C161" s="164">
        <v>3</v>
      </c>
      <c r="D161" s="137" t="s">
        <v>142</v>
      </c>
      <c r="E161" s="136"/>
      <c r="F161" s="110">
        <f t="shared" si="51"/>
        <v>0</v>
      </c>
      <c r="G161" s="348" t="s">
        <v>189</v>
      </c>
      <c r="H161" s="349"/>
      <c r="I161" s="154">
        <f t="shared" si="52"/>
        <v>0</v>
      </c>
      <c r="J161" s="156"/>
    </row>
    <row r="162" spans="1:10" ht="18.95" customHeight="1" x14ac:dyDescent="0.35">
      <c r="A162" s="84"/>
      <c r="B162" s="125" t="s">
        <v>190</v>
      </c>
      <c r="C162" s="110">
        <v>10</v>
      </c>
      <c r="D162" s="110" t="s">
        <v>91</v>
      </c>
      <c r="E162" s="85"/>
      <c r="F162" s="110">
        <f t="shared" si="51"/>
        <v>0</v>
      </c>
      <c r="G162" s="348" t="s">
        <v>189</v>
      </c>
      <c r="H162" s="349"/>
      <c r="I162" s="154">
        <f t="shared" si="52"/>
        <v>0</v>
      </c>
      <c r="J162" s="157"/>
    </row>
    <row r="163" spans="1:10" ht="18.95" customHeight="1" x14ac:dyDescent="0.35">
      <c r="A163" s="84"/>
      <c r="B163" s="125" t="s">
        <v>179</v>
      </c>
      <c r="C163" s="110">
        <v>5</v>
      </c>
      <c r="D163" s="110" t="s">
        <v>178</v>
      </c>
      <c r="E163" s="85"/>
      <c r="F163" s="110">
        <f t="shared" ref="F163" si="53">C163*E163</f>
        <v>0</v>
      </c>
      <c r="G163" s="348" t="s">
        <v>189</v>
      </c>
      <c r="H163" s="349"/>
      <c r="I163" s="154">
        <f t="shared" si="52"/>
        <v>0</v>
      </c>
      <c r="J163" s="157"/>
    </row>
    <row r="164" spans="1:10" ht="18.95" customHeight="1" x14ac:dyDescent="0.5">
      <c r="A164" s="84"/>
      <c r="B164" s="167" t="s">
        <v>180</v>
      </c>
      <c r="C164" s="171">
        <v>12</v>
      </c>
      <c r="D164" s="168" t="s">
        <v>178</v>
      </c>
      <c r="E164" s="123"/>
      <c r="F164" s="168">
        <f t="shared" ref="F164" si="54">C164*E164</f>
        <v>0</v>
      </c>
      <c r="G164" s="350" t="s">
        <v>189</v>
      </c>
      <c r="H164" s="351"/>
      <c r="I164" s="169">
        <f t="shared" si="52"/>
        <v>0</v>
      </c>
      <c r="J164" s="158"/>
    </row>
    <row r="165" spans="1:10" ht="18.95" customHeight="1" x14ac:dyDescent="0.35">
      <c r="A165" s="91"/>
      <c r="B165" s="27"/>
      <c r="C165" s="27"/>
      <c r="D165" s="27"/>
      <c r="E165" s="27"/>
      <c r="F165" s="27"/>
      <c r="G165" s="27"/>
      <c r="H165" s="27"/>
      <c r="I165" s="27"/>
      <c r="J165" s="166"/>
    </row>
    <row r="166" spans="1:10" ht="18.95" customHeight="1" x14ac:dyDescent="0.35">
      <c r="A166" s="165"/>
      <c r="B166" s="27"/>
      <c r="C166" s="27"/>
      <c r="D166" s="27"/>
      <c r="E166" s="27"/>
      <c r="F166" s="27"/>
      <c r="G166" s="27"/>
      <c r="H166" s="27"/>
      <c r="I166" s="27"/>
      <c r="J166" s="166"/>
    </row>
    <row r="167" spans="1:10" ht="18.95" customHeight="1" x14ac:dyDescent="0.35">
      <c r="A167" s="165"/>
      <c r="B167" s="27"/>
      <c r="C167" s="27"/>
      <c r="D167" s="27"/>
      <c r="E167" s="27"/>
      <c r="F167" s="27"/>
      <c r="G167" s="27"/>
      <c r="H167" s="27"/>
      <c r="I167" s="27"/>
      <c r="J167" s="166"/>
    </row>
    <row r="168" spans="1:10" ht="18.95" customHeight="1" x14ac:dyDescent="0.35">
      <c r="A168" s="165"/>
      <c r="B168" s="27"/>
      <c r="C168" s="27"/>
      <c r="D168" s="27"/>
      <c r="E168" s="27"/>
      <c r="F168" s="27"/>
      <c r="G168" s="27"/>
      <c r="H168" s="27"/>
      <c r="I168" s="27"/>
      <c r="J168" s="166"/>
    </row>
    <row r="169" spans="1:10" ht="18.95" customHeight="1" x14ac:dyDescent="0.35">
      <c r="A169" s="135"/>
      <c r="B169" s="347" t="s">
        <v>283</v>
      </c>
      <c r="C169" s="347"/>
      <c r="D169" s="347"/>
      <c r="E169" s="159"/>
      <c r="F169" s="160">
        <f>SUM(F150:F168)</f>
        <v>0</v>
      </c>
      <c r="G169" s="160"/>
      <c r="H169" s="160">
        <f ca="1">SUM(H150:H171)</f>
        <v>0</v>
      </c>
      <c r="I169" s="161">
        <f>SUM(I150:I168)</f>
        <v>0</v>
      </c>
      <c r="J169" s="162"/>
    </row>
    <row r="170" spans="1:10" ht="18.95" customHeight="1" x14ac:dyDescent="1.05">
      <c r="A170" s="53"/>
      <c r="B170" s="53"/>
      <c r="C170" s="53"/>
      <c r="D170" s="53"/>
      <c r="E170" s="53"/>
      <c r="F170" s="53"/>
      <c r="G170" s="53"/>
      <c r="H170" s="53"/>
      <c r="I170" s="328" t="s">
        <v>167</v>
      </c>
      <c r="J170" s="328"/>
    </row>
    <row r="171" spans="1:10" ht="18.95" customHeight="1" x14ac:dyDescent="0.35">
      <c r="A171" s="343" t="s">
        <v>53</v>
      </c>
      <c r="B171" s="343"/>
      <c r="C171" s="343"/>
      <c r="D171" s="343"/>
      <c r="E171" s="343"/>
      <c r="F171" s="343"/>
      <c r="G171" s="343"/>
      <c r="H171" s="343"/>
      <c r="I171" s="343"/>
      <c r="J171" s="343"/>
    </row>
    <row r="172" spans="1:10" ht="18.95" customHeight="1" x14ac:dyDescent="0.35">
      <c r="A172" s="207" t="s">
        <v>191</v>
      </c>
      <c r="B172" s="207"/>
      <c r="C172" s="207"/>
      <c r="D172" s="207"/>
      <c r="E172" s="207"/>
      <c r="F172" s="207"/>
      <c r="G172" s="207"/>
      <c r="H172" s="207"/>
      <c r="I172" s="207"/>
      <c r="J172" s="207"/>
    </row>
    <row r="173" spans="1:10" ht="18.95" customHeight="1" thickBot="1" x14ac:dyDescent="0.4">
      <c r="A173" s="208" t="s">
        <v>261</v>
      </c>
      <c r="B173" s="208"/>
      <c r="C173" s="208"/>
      <c r="D173" s="208"/>
      <c r="E173" s="208"/>
      <c r="F173" s="208"/>
      <c r="G173" s="208"/>
      <c r="H173" s="208"/>
      <c r="I173" s="208"/>
      <c r="J173" s="208"/>
    </row>
    <row r="174" spans="1:10" ht="18.95" customHeight="1" thickTop="1" x14ac:dyDescent="0.35">
      <c r="A174" s="344" t="s">
        <v>2</v>
      </c>
      <c r="B174" s="344" t="s">
        <v>3</v>
      </c>
      <c r="C174" s="344" t="s">
        <v>55</v>
      </c>
      <c r="D174" s="344" t="s">
        <v>56</v>
      </c>
      <c r="E174" s="344" t="s">
        <v>57</v>
      </c>
      <c r="F174" s="344"/>
      <c r="G174" s="344" t="s">
        <v>58</v>
      </c>
      <c r="H174" s="344"/>
      <c r="I174" s="145" t="s">
        <v>59</v>
      </c>
      <c r="J174" s="344" t="s">
        <v>9</v>
      </c>
    </row>
    <row r="175" spans="1:10" ht="18.95" customHeight="1" thickBot="1" x14ac:dyDescent="0.4">
      <c r="A175" s="345"/>
      <c r="B175" s="345"/>
      <c r="C175" s="345"/>
      <c r="D175" s="345"/>
      <c r="E175" s="146" t="s">
        <v>60</v>
      </c>
      <c r="F175" s="146" t="s">
        <v>61</v>
      </c>
      <c r="G175" s="146" t="s">
        <v>60</v>
      </c>
      <c r="H175" s="146" t="s">
        <v>61</v>
      </c>
      <c r="I175" s="146" t="s">
        <v>62</v>
      </c>
      <c r="J175" s="345"/>
    </row>
    <row r="176" spans="1:10" ht="18.95" customHeight="1" thickTop="1" x14ac:dyDescent="0.35">
      <c r="A176" s="96">
        <v>4</v>
      </c>
      <c r="B176" s="147" t="s">
        <v>192</v>
      </c>
      <c r="C176" s="148"/>
      <c r="D176" s="148"/>
      <c r="E176" s="148"/>
      <c r="F176" s="149"/>
      <c r="G176" s="149"/>
      <c r="H176" s="149"/>
      <c r="I176" s="150"/>
      <c r="J176" s="148"/>
    </row>
    <row r="177" spans="1:10" ht="18.95" customHeight="1" x14ac:dyDescent="0.35">
      <c r="A177" s="151"/>
      <c r="B177" s="113" t="s">
        <v>193</v>
      </c>
      <c r="C177" s="151"/>
      <c r="D177" s="151"/>
      <c r="E177" s="151"/>
      <c r="F177" s="136"/>
      <c r="G177" s="136"/>
      <c r="H177" s="136"/>
      <c r="I177" s="152"/>
      <c r="J177" s="84"/>
    </row>
    <row r="178" spans="1:10" ht="18.95" customHeight="1" x14ac:dyDescent="0.35">
      <c r="A178" s="84"/>
      <c r="B178" s="125" t="s">
        <v>207</v>
      </c>
      <c r="C178" s="153">
        <v>12</v>
      </c>
      <c r="D178" s="110" t="s">
        <v>142</v>
      </c>
      <c r="E178" s="110"/>
      <c r="F178" s="110">
        <f>C178*E178</f>
        <v>0</v>
      </c>
      <c r="G178" s="153"/>
      <c r="H178" s="114">
        <f>C178*G178</f>
        <v>0</v>
      </c>
      <c r="I178" s="154">
        <f>F178+H178</f>
        <v>0</v>
      </c>
      <c r="J178" s="84"/>
    </row>
    <row r="179" spans="1:10" ht="18.95" customHeight="1" x14ac:dyDescent="0.35">
      <c r="A179" s="84"/>
      <c r="B179" s="125" t="s">
        <v>206</v>
      </c>
      <c r="C179" s="153">
        <v>21</v>
      </c>
      <c r="D179" s="110" t="s">
        <v>142</v>
      </c>
      <c r="E179" s="110"/>
      <c r="F179" s="110">
        <f t="shared" ref="F179:F181" si="55">C179*E179</f>
        <v>0</v>
      </c>
      <c r="G179" s="153"/>
      <c r="H179" s="114">
        <f>C179*G179</f>
        <v>0</v>
      </c>
      <c r="I179" s="154">
        <f>F179+H179</f>
        <v>0</v>
      </c>
      <c r="J179" s="84"/>
    </row>
    <row r="180" spans="1:10" ht="18.95" customHeight="1" x14ac:dyDescent="1.05">
      <c r="A180" s="111"/>
      <c r="B180" s="125" t="s">
        <v>208</v>
      </c>
      <c r="C180" s="153">
        <v>25</v>
      </c>
      <c r="D180" s="110" t="s">
        <v>142</v>
      </c>
      <c r="E180" s="110"/>
      <c r="F180" s="110">
        <f t="shared" si="55"/>
        <v>0</v>
      </c>
      <c r="G180" s="153"/>
      <c r="H180" s="114">
        <f>C180*G180</f>
        <v>0</v>
      </c>
      <c r="I180" s="154">
        <f>F180+H180</f>
        <v>0</v>
      </c>
      <c r="J180" s="134"/>
    </row>
    <row r="181" spans="1:10" ht="18.95" customHeight="1" x14ac:dyDescent="1.05">
      <c r="A181" s="84"/>
      <c r="B181" s="167" t="s">
        <v>194</v>
      </c>
      <c r="C181" s="171">
        <v>1</v>
      </c>
      <c r="D181" s="168" t="s">
        <v>142</v>
      </c>
      <c r="E181" s="168"/>
      <c r="F181" s="168">
        <f t="shared" si="55"/>
        <v>0</v>
      </c>
      <c r="G181" s="153"/>
      <c r="H181" s="173">
        <f>C181*G181</f>
        <v>0</v>
      </c>
      <c r="I181" s="169">
        <f>F181+H181</f>
        <v>0</v>
      </c>
      <c r="J181" s="134"/>
    </row>
    <row r="182" spans="1:10" ht="18.95" customHeight="1" x14ac:dyDescent="0.35">
      <c r="A182" s="91"/>
      <c r="B182" s="27"/>
      <c r="C182" s="27"/>
      <c r="D182" s="27"/>
      <c r="E182" s="168"/>
      <c r="F182" s="168"/>
      <c r="G182" s="171"/>
      <c r="H182" s="173"/>
      <c r="I182" s="169"/>
      <c r="J182" s="172"/>
    </row>
    <row r="183" spans="1:10" ht="18.95" customHeight="1" x14ac:dyDescent="0.35">
      <c r="A183" s="84"/>
      <c r="B183" s="113" t="s">
        <v>195</v>
      </c>
      <c r="C183" s="113"/>
      <c r="D183" s="110"/>
      <c r="E183" s="168"/>
      <c r="F183" s="168"/>
      <c r="G183" s="171"/>
      <c r="H183" s="173"/>
      <c r="I183" s="169"/>
      <c r="J183" s="84"/>
    </row>
    <row r="184" spans="1:10" ht="18.95" customHeight="1" x14ac:dyDescent="0.35">
      <c r="A184" s="84"/>
      <c r="B184" s="125" t="s">
        <v>196</v>
      </c>
      <c r="C184" s="153">
        <v>35</v>
      </c>
      <c r="D184" s="110" t="s">
        <v>172</v>
      </c>
      <c r="E184" s="168"/>
      <c r="F184" s="168">
        <f t="shared" ref="F184" si="56">C184*E184</f>
        <v>0</v>
      </c>
      <c r="G184" s="171"/>
      <c r="H184" s="173">
        <f t="shared" ref="H184" si="57">C184*G184</f>
        <v>0</v>
      </c>
      <c r="I184" s="169">
        <f t="shared" ref="I184" si="58">F184+H184</f>
        <v>0</v>
      </c>
      <c r="J184" s="84"/>
    </row>
    <row r="185" spans="1:10" ht="18.95" customHeight="1" x14ac:dyDescent="0.35">
      <c r="A185" s="84"/>
      <c r="B185" s="125" t="s">
        <v>197</v>
      </c>
      <c r="C185" s="153">
        <v>4</v>
      </c>
      <c r="D185" s="110" t="s">
        <v>172</v>
      </c>
      <c r="E185" s="168"/>
      <c r="F185" s="168">
        <f t="shared" ref="F185:F186" si="59">C185*E185</f>
        <v>0</v>
      </c>
      <c r="G185" s="171"/>
      <c r="H185" s="173">
        <f t="shared" ref="H185:H186" si="60">C185*G185</f>
        <v>0</v>
      </c>
      <c r="I185" s="169">
        <f t="shared" ref="I185:I186" si="61">F185+H185</f>
        <v>0</v>
      </c>
      <c r="J185" s="84"/>
    </row>
    <row r="186" spans="1:10" ht="18.95" customHeight="1" x14ac:dyDescent="0.35">
      <c r="A186" s="86"/>
      <c r="B186" s="167" t="s">
        <v>198</v>
      </c>
      <c r="C186" s="173">
        <v>42</v>
      </c>
      <c r="D186" s="168" t="s">
        <v>172</v>
      </c>
      <c r="E186" s="168"/>
      <c r="F186" s="168">
        <f t="shared" si="59"/>
        <v>0</v>
      </c>
      <c r="G186" s="171"/>
      <c r="H186" s="173">
        <f t="shared" si="60"/>
        <v>0</v>
      </c>
      <c r="I186" s="169">
        <f t="shared" si="61"/>
        <v>0</v>
      </c>
      <c r="J186" s="84"/>
    </row>
    <row r="187" spans="1:10" ht="18.95" customHeight="1" x14ac:dyDescent="0.35">
      <c r="A187" s="64"/>
      <c r="B187" s="27"/>
      <c r="C187" s="27"/>
      <c r="D187" s="27"/>
      <c r="E187" s="27"/>
      <c r="F187" s="27"/>
      <c r="G187" s="27"/>
      <c r="H187" s="27"/>
      <c r="I187" s="27"/>
      <c r="J187" s="175"/>
    </row>
    <row r="188" spans="1:10" ht="18.95" customHeight="1" x14ac:dyDescent="0.35">
      <c r="A188" s="64"/>
      <c r="B188" s="113" t="s">
        <v>199</v>
      </c>
      <c r="C188" s="110"/>
      <c r="D188" s="110"/>
      <c r="E188" s="110"/>
      <c r="F188" s="110"/>
      <c r="G188" s="111"/>
      <c r="H188" s="153"/>
      <c r="I188" s="114"/>
      <c r="J188" s="175"/>
    </row>
    <row r="189" spans="1:10" ht="18.95" customHeight="1" x14ac:dyDescent="0.35">
      <c r="A189" s="64"/>
      <c r="B189" s="125" t="s">
        <v>200</v>
      </c>
      <c r="C189" s="110">
        <v>59</v>
      </c>
      <c r="D189" s="110" t="s">
        <v>172</v>
      </c>
      <c r="E189" s="110"/>
      <c r="F189" s="110">
        <v>0</v>
      </c>
      <c r="G189" s="153"/>
      <c r="H189" s="173">
        <f t="shared" ref="H189:H191" si="62">C189*G189</f>
        <v>0</v>
      </c>
      <c r="I189" s="114">
        <f>F189+H189</f>
        <v>0</v>
      </c>
      <c r="J189" s="172"/>
    </row>
    <row r="190" spans="1:10" ht="18.95" customHeight="1" x14ac:dyDescent="0.35">
      <c r="A190" s="96"/>
      <c r="B190" s="125" t="s">
        <v>201</v>
      </c>
      <c r="C190" s="110">
        <v>39</v>
      </c>
      <c r="D190" s="110" t="s">
        <v>172</v>
      </c>
      <c r="E190" s="110"/>
      <c r="F190" s="168">
        <f t="shared" ref="F190:F191" si="63">C190*E190</f>
        <v>0</v>
      </c>
      <c r="G190" s="153"/>
      <c r="H190" s="173">
        <f t="shared" si="62"/>
        <v>0</v>
      </c>
      <c r="I190" s="114">
        <f>F190+H190</f>
        <v>0</v>
      </c>
      <c r="J190" s="84"/>
    </row>
    <row r="191" spans="1:10" ht="18.95" customHeight="1" x14ac:dyDescent="0.35">
      <c r="A191" s="84"/>
      <c r="B191" s="167" t="s">
        <v>202</v>
      </c>
      <c r="C191" s="168">
        <v>42</v>
      </c>
      <c r="D191" s="168" t="s">
        <v>172</v>
      </c>
      <c r="E191" s="168"/>
      <c r="F191" s="168">
        <f t="shared" si="63"/>
        <v>0</v>
      </c>
      <c r="G191" s="171"/>
      <c r="H191" s="173">
        <f t="shared" si="62"/>
        <v>0</v>
      </c>
      <c r="I191" s="173">
        <f>F191+H191</f>
        <v>0</v>
      </c>
      <c r="J191" s="176"/>
    </row>
    <row r="192" spans="1:10" ht="18.95" customHeight="1" x14ac:dyDescent="1.05">
      <c r="A192" s="91"/>
      <c r="B192" s="27"/>
      <c r="C192" s="27"/>
      <c r="D192" s="27"/>
      <c r="E192" s="27"/>
      <c r="F192" s="27"/>
      <c r="G192" s="27"/>
      <c r="H192" s="27"/>
      <c r="I192" s="27"/>
      <c r="J192" s="3"/>
    </row>
    <row r="193" spans="1:10" ht="18.95" customHeight="1" x14ac:dyDescent="0.35">
      <c r="A193" s="84"/>
      <c r="B193" s="406" t="s">
        <v>203</v>
      </c>
      <c r="C193" s="170"/>
      <c r="D193" s="170"/>
      <c r="E193" s="124"/>
      <c r="F193" s="124"/>
      <c r="G193" s="124"/>
      <c r="H193" s="124"/>
      <c r="I193" s="144"/>
      <c r="J193" s="174"/>
    </row>
    <row r="194" spans="1:10" ht="18.95" customHeight="1" x14ac:dyDescent="0.35">
      <c r="A194" s="84"/>
      <c r="B194" s="151" t="s">
        <v>209</v>
      </c>
      <c r="C194" s="110">
        <v>2</v>
      </c>
      <c r="D194" s="110" t="s">
        <v>142</v>
      </c>
      <c r="E194" s="85"/>
      <c r="F194" s="168">
        <f t="shared" ref="F194:F195" si="64">C194*E194</f>
        <v>0</v>
      </c>
      <c r="G194" s="85"/>
      <c r="H194" s="173">
        <f t="shared" ref="H194:H195" si="65">C194*G194</f>
        <v>0</v>
      </c>
      <c r="I194" s="114">
        <f>F194+H194</f>
        <v>0</v>
      </c>
      <c r="J194" s="153" t="s">
        <v>205</v>
      </c>
    </row>
    <row r="195" spans="1:10" ht="18.95" customHeight="1" x14ac:dyDescent="0.35">
      <c r="A195" s="86"/>
      <c r="B195" s="176" t="s">
        <v>204</v>
      </c>
      <c r="C195" s="168">
        <v>1</v>
      </c>
      <c r="D195" s="168" t="s">
        <v>142</v>
      </c>
      <c r="E195" s="123"/>
      <c r="F195" s="168">
        <f t="shared" si="64"/>
        <v>0</v>
      </c>
      <c r="G195" s="123"/>
      <c r="H195" s="173">
        <f t="shared" si="65"/>
        <v>0</v>
      </c>
      <c r="I195" s="114">
        <f>F195+H195</f>
        <v>0</v>
      </c>
      <c r="J195" s="171"/>
    </row>
    <row r="196" spans="1:10" ht="18.95" customHeight="1" x14ac:dyDescent="0.35">
      <c r="A196" s="64"/>
      <c r="B196" s="27"/>
      <c r="C196" s="27"/>
      <c r="D196" s="27"/>
      <c r="E196" s="27"/>
      <c r="F196" s="27"/>
      <c r="G196" s="27"/>
      <c r="H196" s="27"/>
      <c r="I196" s="27"/>
      <c r="J196" s="27"/>
    </row>
    <row r="197" spans="1:10" ht="18.95" customHeight="1" x14ac:dyDescent="1.05">
      <c r="A197" s="3"/>
      <c r="B197" s="342" t="s">
        <v>284</v>
      </c>
      <c r="C197" s="342"/>
      <c r="D197" s="342"/>
      <c r="E197" s="131"/>
      <c r="F197" s="177">
        <f>SUM(F178:F196)</f>
        <v>0</v>
      </c>
      <c r="G197" s="177"/>
      <c r="H197" s="177">
        <f>SUM(H178:H196)</f>
        <v>0</v>
      </c>
      <c r="I197" s="178">
        <f>SUM(I178:I196)</f>
        <v>0</v>
      </c>
      <c r="J197" s="108"/>
    </row>
  </sheetData>
  <mergeCells count="98">
    <mergeCell ref="E89:F89"/>
    <mergeCell ref="J61:J62"/>
    <mergeCell ref="I85:J85"/>
    <mergeCell ref="A86:J86"/>
    <mergeCell ref="A87:J87"/>
    <mergeCell ref="A88:J88"/>
    <mergeCell ref="G89:H89"/>
    <mergeCell ref="J89:J90"/>
    <mergeCell ref="A89:A90"/>
    <mergeCell ref="B89:B90"/>
    <mergeCell ref="C89:C90"/>
    <mergeCell ref="D89:D90"/>
    <mergeCell ref="I57:J57"/>
    <mergeCell ref="A58:J58"/>
    <mergeCell ref="A59:J59"/>
    <mergeCell ref="A60:J60"/>
    <mergeCell ref="A61:A62"/>
    <mergeCell ref="B61:B62"/>
    <mergeCell ref="C61:C62"/>
    <mergeCell ref="D61:D62"/>
    <mergeCell ref="E61:F61"/>
    <mergeCell ref="G61:H61"/>
    <mergeCell ref="G33:H33"/>
    <mergeCell ref="J33:J34"/>
    <mergeCell ref="I29:J29"/>
    <mergeCell ref="A30:J30"/>
    <mergeCell ref="A31:J31"/>
    <mergeCell ref="A32:J32"/>
    <mergeCell ref="A33:A34"/>
    <mergeCell ref="B33:B34"/>
    <mergeCell ref="C33:C34"/>
    <mergeCell ref="D33:D34"/>
    <mergeCell ref="E33:F33"/>
    <mergeCell ref="A7:J7"/>
    <mergeCell ref="A8:A9"/>
    <mergeCell ref="B8:B9"/>
    <mergeCell ref="C8:C9"/>
    <mergeCell ref="D8:D9"/>
    <mergeCell ref="E8:F8"/>
    <mergeCell ref="G8:H8"/>
    <mergeCell ref="J8:J9"/>
    <mergeCell ref="A6:J6"/>
    <mergeCell ref="I1:J1"/>
    <mergeCell ref="A2:J2"/>
    <mergeCell ref="A3:J3"/>
    <mergeCell ref="A4:J4"/>
    <mergeCell ref="A5:J5"/>
    <mergeCell ref="F121:H121"/>
    <mergeCell ref="F122:H122"/>
    <mergeCell ref="F123:H123"/>
    <mergeCell ref="I114:J114"/>
    <mergeCell ref="A115:J115"/>
    <mergeCell ref="A116:J116"/>
    <mergeCell ref="A117:J117"/>
    <mergeCell ref="A118:A119"/>
    <mergeCell ref="B118:B119"/>
    <mergeCell ref="C118:C119"/>
    <mergeCell ref="D118:D119"/>
    <mergeCell ref="E118:F118"/>
    <mergeCell ref="G118:H118"/>
    <mergeCell ref="J118:J119"/>
    <mergeCell ref="I142:J142"/>
    <mergeCell ref="A143:J143"/>
    <mergeCell ref="A146:A147"/>
    <mergeCell ref="B146:B147"/>
    <mergeCell ref="C146:C147"/>
    <mergeCell ref="D146:D147"/>
    <mergeCell ref="E146:F146"/>
    <mergeCell ref="G146:H146"/>
    <mergeCell ref="J146:J147"/>
    <mergeCell ref="A145:J145"/>
    <mergeCell ref="G163:H163"/>
    <mergeCell ref="G164:H164"/>
    <mergeCell ref="G155:H155"/>
    <mergeCell ref="G156:H156"/>
    <mergeCell ref="G157:H157"/>
    <mergeCell ref="G158:H158"/>
    <mergeCell ref="G152:H152"/>
    <mergeCell ref="G153:H153"/>
    <mergeCell ref="G154:H154"/>
    <mergeCell ref="G161:H161"/>
    <mergeCell ref="G162:H162"/>
    <mergeCell ref="F111:H111"/>
    <mergeCell ref="F112:H112"/>
    <mergeCell ref="B197:D197"/>
    <mergeCell ref="I170:J170"/>
    <mergeCell ref="A171:J171"/>
    <mergeCell ref="A174:A175"/>
    <mergeCell ref="B174:B175"/>
    <mergeCell ref="C174:C175"/>
    <mergeCell ref="D174:D175"/>
    <mergeCell ref="E174:F174"/>
    <mergeCell ref="G174:H174"/>
    <mergeCell ref="J174:J175"/>
    <mergeCell ref="B153:C153"/>
    <mergeCell ref="B169:D169"/>
    <mergeCell ref="G150:H150"/>
    <mergeCell ref="G151:H151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2310-5D1B-46F4-93CD-254C41245FAA}">
  <dimension ref="A1:J26"/>
  <sheetViews>
    <sheetView workbookViewId="0">
      <selection activeCell="I26" sqref="I26"/>
    </sheetView>
  </sheetViews>
  <sheetFormatPr defaultRowHeight="13.5" x14ac:dyDescent="0.35"/>
  <cols>
    <col min="1" max="1" width="6.25" customWidth="1"/>
    <col min="2" max="2" width="37.125" customWidth="1"/>
    <col min="3" max="3" width="6.875" customWidth="1"/>
    <col min="4" max="4" width="5.5" customWidth="1"/>
    <col min="5" max="5" width="9.625" customWidth="1"/>
    <col min="6" max="6" width="12.625" customWidth="1"/>
    <col min="7" max="7" width="10" customWidth="1"/>
    <col min="8" max="8" width="12.875" customWidth="1"/>
    <col min="9" max="9" width="13.125" customWidth="1"/>
    <col min="10" max="10" width="11.125" customWidth="1"/>
  </cols>
  <sheetData>
    <row r="1" spans="1:10" ht="20.100000000000001" customHeight="1" x14ac:dyDescent="1.05">
      <c r="A1" s="53"/>
      <c r="B1" s="53"/>
      <c r="C1" s="53"/>
      <c r="D1" s="53"/>
      <c r="E1" s="53"/>
      <c r="F1" s="53"/>
      <c r="G1" s="53"/>
      <c r="H1" s="53"/>
      <c r="I1" s="328" t="s">
        <v>210</v>
      </c>
      <c r="J1" s="328"/>
    </row>
    <row r="2" spans="1:10" ht="20.100000000000001" customHeight="1" x14ac:dyDescent="0.35">
      <c r="A2" s="354" t="s">
        <v>211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ht="20.100000000000001" customHeight="1" x14ac:dyDescent="0.35">
      <c r="A3" s="355" t="s">
        <v>212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0" ht="20.100000000000001" customHeight="1" x14ac:dyDescent="0.35">
      <c r="A4" s="331" t="s">
        <v>262</v>
      </c>
      <c r="B4" s="355"/>
      <c r="C4" s="355"/>
      <c r="D4" s="355"/>
      <c r="E4" s="355"/>
      <c r="F4" s="355"/>
      <c r="G4" s="355"/>
      <c r="H4" s="355"/>
      <c r="I4" s="355"/>
      <c r="J4" s="355"/>
    </row>
    <row r="5" spans="1:10" ht="20.100000000000001" customHeight="1" x14ac:dyDescent="0.35">
      <c r="A5" s="355" t="s">
        <v>213</v>
      </c>
      <c r="B5" s="355"/>
      <c r="C5" s="355"/>
      <c r="D5" s="355"/>
      <c r="E5" s="355"/>
      <c r="F5" s="355"/>
      <c r="G5" s="355"/>
      <c r="H5" s="355"/>
      <c r="I5" s="355"/>
      <c r="J5" s="355"/>
    </row>
    <row r="6" spans="1:10" ht="20.100000000000001" customHeight="1" x14ac:dyDescent="0.35">
      <c r="A6" s="355" t="s">
        <v>80</v>
      </c>
      <c r="B6" s="355"/>
      <c r="C6" s="355"/>
      <c r="D6" s="393"/>
      <c r="E6" s="393"/>
      <c r="F6" s="393"/>
      <c r="G6" s="393"/>
      <c r="H6" s="393"/>
      <c r="I6" s="355"/>
      <c r="J6" s="355"/>
    </row>
    <row r="7" spans="1:10" ht="20.100000000000001" customHeight="1" x14ac:dyDescent="0.35">
      <c r="A7" s="358" t="s">
        <v>2</v>
      </c>
      <c r="B7" s="358" t="s">
        <v>3</v>
      </c>
      <c r="C7" s="360" t="s">
        <v>55</v>
      </c>
      <c r="D7" s="394" t="s">
        <v>56</v>
      </c>
      <c r="E7" s="394" t="s">
        <v>57</v>
      </c>
      <c r="F7" s="394"/>
      <c r="G7" s="394" t="s">
        <v>58</v>
      </c>
      <c r="H7" s="394"/>
      <c r="I7" s="54" t="s">
        <v>59</v>
      </c>
      <c r="J7" s="360" t="s">
        <v>9</v>
      </c>
    </row>
    <row r="8" spans="1:10" ht="20.100000000000001" customHeight="1" thickBot="1" x14ac:dyDescent="0.4">
      <c r="A8" s="359"/>
      <c r="B8" s="359"/>
      <c r="C8" s="361"/>
      <c r="D8" s="370"/>
      <c r="E8" s="179" t="s">
        <v>60</v>
      </c>
      <c r="F8" s="179" t="s">
        <v>61</v>
      </c>
      <c r="G8" s="179" t="s">
        <v>60</v>
      </c>
      <c r="H8" s="179" t="s">
        <v>61</v>
      </c>
      <c r="I8" s="179" t="s">
        <v>62</v>
      </c>
      <c r="J8" s="361"/>
    </row>
    <row r="9" spans="1:10" ht="20.100000000000001" customHeight="1" thickTop="1" x14ac:dyDescent="0.35">
      <c r="A9" s="56"/>
      <c r="C9" s="180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35">
      <c r="A10" s="396">
        <v>1</v>
      </c>
      <c r="B10" s="397" t="s">
        <v>275</v>
      </c>
      <c r="C10" s="13"/>
      <c r="D10" s="5"/>
      <c r="E10" s="27"/>
      <c r="F10" s="209"/>
      <c r="G10" s="27"/>
      <c r="H10" s="107"/>
      <c r="I10" s="107"/>
      <c r="J10" s="183"/>
    </row>
    <row r="11" spans="1:10" ht="20.100000000000001" customHeight="1" x14ac:dyDescent="0.35">
      <c r="A11" s="396">
        <v>2</v>
      </c>
      <c r="B11" s="397" t="s">
        <v>276</v>
      </c>
      <c r="C11" s="62"/>
      <c r="D11" s="63"/>
      <c r="E11" s="62"/>
      <c r="F11" s="306"/>
      <c r="G11" s="41"/>
      <c r="H11" s="41"/>
      <c r="I11" s="41"/>
      <c r="J11" s="64"/>
    </row>
    <row r="12" spans="1:10" ht="20.100000000000001" customHeight="1" x14ac:dyDescent="0.35">
      <c r="A12" s="396">
        <v>3</v>
      </c>
      <c r="B12" s="397" t="s">
        <v>277</v>
      </c>
      <c r="C12" s="62"/>
      <c r="D12" s="63"/>
      <c r="E12" s="62"/>
      <c r="F12" s="306"/>
      <c r="G12" s="41"/>
      <c r="H12" s="41"/>
      <c r="I12" s="93"/>
      <c r="J12" s="64"/>
    </row>
    <row r="13" spans="1:10" ht="20.100000000000001" customHeight="1" x14ac:dyDescent="0.35">
      <c r="A13" s="396">
        <v>4</v>
      </c>
      <c r="B13" s="398" t="s">
        <v>278</v>
      </c>
      <c r="C13" s="27"/>
      <c r="D13" s="27"/>
      <c r="E13" s="27"/>
      <c r="F13" s="307"/>
      <c r="G13" s="305"/>
      <c r="H13" s="312"/>
      <c r="I13" s="41"/>
      <c r="J13" s="314"/>
    </row>
    <row r="14" spans="1:10" ht="20.100000000000001" customHeight="1" x14ac:dyDescent="0.35">
      <c r="A14" s="399"/>
      <c r="B14" s="398" t="s">
        <v>279</v>
      </c>
      <c r="C14" s="67"/>
      <c r="D14" s="67"/>
      <c r="E14" s="309"/>
      <c r="F14" s="93"/>
      <c r="G14" s="27"/>
      <c r="H14" s="395"/>
      <c r="I14" s="41"/>
      <c r="J14" s="185"/>
    </row>
    <row r="15" spans="1:10" ht="20.100000000000001" customHeight="1" x14ac:dyDescent="0.5">
      <c r="A15" s="68"/>
      <c r="B15" s="69"/>
      <c r="C15" s="70"/>
      <c r="D15" s="308"/>
      <c r="E15" s="22"/>
      <c r="F15" s="27"/>
      <c r="G15" s="310"/>
      <c r="H15" s="313"/>
      <c r="I15" s="27"/>
      <c r="J15" s="304"/>
    </row>
    <row r="16" spans="1:10" ht="20.100000000000001" customHeight="1" x14ac:dyDescent="0.35">
      <c r="A16" s="68"/>
      <c r="B16" s="69"/>
      <c r="C16" s="70"/>
      <c r="D16" s="308"/>
      <c r="E16" s="62"/>
      <c r="F16" s="41"/>
      <c r="G16" s="311"/>
      <c r="H16" s="27"/>
      <c r="I16" s="27"/>
      <c r="J16" s="206"/>
    </row>
    <row r="17" spans="1:10" ht="20.100000000000001" customHeight="1" x14ac:dyDescent="0.35">
      <c r="A17" s="68"/>
      <c r="B17" s="69"/>
      <c r="C17" s="70"/>
      <c r="D17" s="71"/>
      <c r="E17" s="78"/>
      <c r="F17" s="186"/>
      <c r="G17" s="75"/>
      <c r="H17" s="105"/>
      <c r="I17" s="89"/>
      <c r="J17" s="206"/>
    </row>
    <row r="18" spans="1:10" ht="20.100000000000001" customHeight="1" x14ac:dyDescent="0.35">
      <c r="A18" s="68"/>
      <c r="B18" s="69"/>
      <c r="C18" s="70"/>
      <c r="D18" s="71"/>
      <c r="E18" s="70"/>
      <c r="F18" s="72"/>
      <c r="G18" s="73"/>
      <c r="H18" s="286"/>
      <c r="J18" s="68"/>
    </row>
    <row r="19" spans="1:10" ht="20.100000000000001" customHeight="1" x14ac:dyDescent="0.35">
      <c r="A19" s="68"/>
      <c r="B19" s="69"/>
      <c r="C19" s="70"/>
      <c r="D19" s="71"/>
      <c r="E19" s="70"/>
      <c r="F19" s="73"/>
      <c r="G19" s="72"/>
      <c r="H19" s="72"/>
      <c r="I19" s="72"/>
      <c r="J19" s="68"/>
    </row>
    <row r="20" spans="1:10" ht="20.100000000000001" customHeight="1" x14ac:dyDescent="0.35">
      <c r="A20" s="68"/>
      <c r="B20" s="76"/>
      <c r="C20" s="76"/>
      <c r="D20" s="76"/>
      <c r="E20" s="70"/>
      <c r="F20" s="72"/>
      <c r="G20" s="72"/>
      <c r="H20" s="72"/>
      <c r="I20" s="72"/>
      <c r="J20" s="68"/>
    </row>
    <row r="21" spans="1:10" ht="20.100000000000001" customHeight="1" x14ac:dyDescent="0.35">
      <c r="A21" s="56"/>
      <c r="B21" s="187"/>
      <c r="C21" s="188"/>
      <c r="D21" s="82"/>
      <c r="E21" s="189"/>
      <c r="F21" s="83"/>
      <c r="G21" s="83"/>
      <c r="H21" s="83"/>
      <c r="I21" s="83"/>
      <c r="J21" s="56"/>
    </row>
    <row r="22" spans="1:10" ht="20.100000000000001" customHeight="1" x14ac:dyDescent="0.35">
      <c r="A22" s="135"/>
      <c r="B22" s="109"/>
      <c r="C22" s="190"/>
      <c r="D22" s="110"/>
      <c r="E22" s="191"/>
      <c r="F22" s="114"/>
      <c r="G22" s="114"/>
      <c r="H22" s="114"/>
      <c r="I22" s="114"/>
      <c r="J22" s="84"/>
    </row>
    <row r="23" spans="1:10" ht="20.100000000000001" customHeight="1" x14ac:dyDescent="0.35">
      <c r="A23" s="84"/>
      <c r="B23" s="109"/>
      <c r="C23" s="192"/>
      <c r="D23" s="110"/>
      <c r="E23" s="85"/>
      <c r="F23" s="114"/>
      <c r="G23" s="114"/>
      <c r="H23" s="114"/>
      <c r="I23" s="114"/>
      <c r="J23" s="84"/>
    </row>
    <row r="24" spans="1:10" ht="20.100000000000001" customHeight="1" x14ac:dyDescent="0.35">
      <c r="A24" s="84"/>
      <c r="B24" s="109"/>
      <c r="C24" s="192"/>
      <c r="D24" s="110"/>
      <c r="E24" s="85"/>
      <c r="F24" s="114"/>
      <c r="G24" s="114"/>
      <c r="H24" s="114"/>
      <c r="I24" s="114"/>
      <c r="J24" s="84"/>
    </row>
    <row r="25" spans="1:10" ht="17.100000000000001" customHeight="1" x14ac:dyDescent="0.35">
      <c r="A25" s="84"/>
      <c r="B25" s="109"/>
      <c r="C25" s="192"/>
      <c r="D25" s="110"/>
      <c r="E25" s="85"/>
      <c r="F25" s="135"/>
      <c r="G25" s="135"/>
      <c r="H25" s="135"/>
      <c r="I25" s="135"/>
      <c r="J25" s="84"/>
    </row>
    <row r="26" spans="1:10" ht="23.1" customHeight="1" x14ac:dyDescent="0.35">
      <c r="A26" s="84"/>
      <c r="B26" s="193" t="s">
        <v>280</v>
      </c>
      <c r="C26" s="367"/>
      <c r="D26" s="368"/>
      <c r="E26" s="368"/>
      <c r="F26" s="368"/>
      <c r="G26" s="368"/>
      <c r="H26" s="369"/>
      <c r="I26" s="41"/>
      <c r="J26" s="114"/>
    </row>
  </sheetData>
  <mergeCells count="14">
    <mergeCell ref="C26:H26"/>
    <mergeCell ref="A6:J6"/>
    <mergeCell ref="I1:J1"/>
    <mergeCell ref="A2:J2"/>
    <mergeCell ref="A3:J3"/>
    <mergeCell ref="A4:J4"/>
    <mergeCell ref="A5:J5"/>
    <mergeCell ref="A7:A8"/>
    <mergeCell ref="B7:B8"/>
    <mergeCell ref="C7:C8"/>
    <mergeCell ref="D7:D8"/>
    <mergeCell ref="E7:F7"/>
    <mergeCell ref="G7:H7"/>
    <mergeCell ref="J7:J8"/>
  </mergeCells>
  <pageMargins left="0.23622047244094491" right="0.23622047244094491" top="0.39370078740157483" bottom="0.3937007874015748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B271-9D8E-46CF-AD50-99399B5A1CE4}">
  <dimension ref="A1:F26"/>
  <sheetViews>
    <sheetView workbookViewId="0">
      <selection activeCell="F21" sqref="F21"/>
    </sheetView>
  </sheetViews>
  <sheetFormatPr defaultRowHeight="13.5" x14ac:dyDescent="0.35"/>
  <cols>
    <col min="1" max="1" width="6.125" customWidth="1"/>
    <col min="2" max="2" width="37" customWidth="1"/>
    <col min="3" max="3" width="13.625" customWidth="1"/>
    <col min="4" max="4" width="12.125" customWidth="1"/>
    <col min="5" max="5" width="13.25" customWidth="1"/>
    <col min="6" max="6" width="13" customWidth="1"/>
  </cols>
  <sheetData>
    <row r="1" spans="1:6" ht="20.100000000000001" customHeight="1" x14ac:dyDescent="1.05">
      <c r="A1" s="53"/>
      <c r="B1" s="53"/>
      <c r="C1" s="53"/>
      <c r="D1" s="53"/>
      <c r="E1" s="53"/>
      <c r="F1" s="211" t="s">
        <v>218</v>
      </c>
    </row>
    <row r="2" spans="1:6" ht="20.100000000000001" customHeight="1" x14ac:dyDescent="0.35">
      <c r="A2" s="372" t="s">
        <v>219</v>
      </c>
      <c r="B2" s="372"/>
      <c r="C2" s="372"/>
      <c r="D2" s="372"/>
      <c r="E2" s="372"/>
      <c r="F2" s="372"/>
    </row>
    <row r="3" spans="1:6" ht="20.100000000000001" customHeight="1" x14ac:dyDescent="0.35">
      <c r="A3" s="373" t="s">
        <v>220</v>
      </c>
      <c r="B3" s="373"/>
      <c r="C3" s="373"/>
      <c r="D3" s="373"/>
      <c r="E3" s="373"/>
      <c r="F3" s="373"/>
    </row>
    <row r="4" spans="1:6" ht="20.100000000000001" customHeight="1" x14ac:dyDescent="0.35">
      <c r="A4" s="371" t="s">
        <v>226</v>
      </c>
      <c r="B4" s="371"/>
      <c r="C4" s="371"/>
      <c r="D4" s="371"/>
      <c r="E4" s="371"/>
      <c r="F4" s="371"/>
    </row>
    <row r="5" spans="1:6" ht="20.100000000000001" customHeight="1" x14ac:dyDescent="0.35">
      <c r="A5" s="374" t="s">
        <v>264</v>
      </c>
      <c r="B5" s="374"/>
      <c r="C5" s="374"/>
      <c r="D5" s="374"/>
      <c r="E5" s="374"/>
      <c r="F5" s="374"/>
    </row>
    <row r="6" spans="1:6" ht="20.100000000000001" customHeight="1" x14ac:dyDescent="0.35">
      <c r="A6" s="371" t="s">
        <v>227</v>
      </c>
      <c r="B6" s="371"/>
      <c r="C6" s="371"/>
      <c r="D6" s="371"/>
      <c r="E6" s="371"/>
      <c r="F6" s="371"/>
    </row>
    <row r="7" spans="1:6" ht="20.100000000000001" customHeight="1" x14ac:dyDescent="0.35">
      <c r="A7" s="371" t="s">
        <v>221</v>
      </c>
      <c r="B7" s="371"/>
      <c r="C7" s="371"/>
      <c r="D7" s="371"/>
      <c r="E7" s="371"/>
      <c r="F7" s="371"/>
    </row>
    <row r="8" spans="1:6" ht="20.100000000000001" customHeight="1" x14ac:dyDescent="0.35">
      <c r="A8" s="371" t="s">
        <v>228</v>
      </c>
      <c r="B8" s="371"/>
      <c r="C8" s="371"/>
      <c r="D8" s="371"/>
      <c r="E8" s="371"/>
      <c r="F8" s="371"/>
    </row>
    <row r="9" spans="1:6" ht="20.100000000000001" customHeight="1" thickBot="1" x14ac:dyDescent="1.1000000000000001">
      <c r="A9" s="212"/>
      <c r="B9" s="212"/>
      <c r="C9" s="212"/>
      <c r="D9" s="212"/>
      <c r="E9" s="212"/>
      <c r="F9" s="213" t="s">
        <v>222</v>
      </c>
    </row>
    <row r="10" spans="1:6" ht="20.100000000000001" customHeight="1" thickTop="1" x14ac:dyDescent="0.35">
      <c r="A10" s="377" t="s">
        <v>2</v>
      </c>
      <c r="B10" s="377" t="s">
        <v>3</v>
      </c>
      <c r="C10" s="377" t="s">
        <v>273</v>
      </c>
      <c r="D10" s="377" t="s">
        <v>272</v>
      </c>
      <c r="E10" s="377" t="s">
        <v>223</v>
      </c>
      <c r="F10" s="377" t="s">
        <v>9</v>
      </c>
    </row>
    <row r="11" spans="1:6" ht="20.100000000000001" customHeight="1" thickBot="1" x14ac:dyDescent="0.4">
      <c r="A11" s="378"/>
      <c r="B11" s="378"/>
      <c r="C11" s="378"/>
      <c r="D11" s="378"/>
      <c r="E11" s="378"/>
      <c r="F11" s="378"/>
    </row>
    <row r="12" spans="1:6" ht="20.100000000000001" customHeight="1" thickTop="1" x14ac:dyDescent="0.35">
      <c r="A12" s="214">
        <v>1</v>
      </c>
      <c r="B12" s="215" t="s">
        <v>63</v>
      </c>
      <c r="C12" s="107"/>
      <c r="D12" s="216"/>
      <c r="E12" s="217"/>
      <c r="F12" s="210" t="s">
        <v>263</v>
      </c>
    </row>
    <row r="13" spans="1:6" ht="20.100000000000001" customHeight="1" x14ac:dyDescent="0.35">
      <c r="A13" s="210">
        <v>2</v>
      </c>
      <c r="B13" s="218" t="s">
        <v>101</v>
      </c>
      <c r="C13" s="41"/>
      <c r="D13" s="219"/>
      <c r="E13" s="220"/>
      <c r="F13" s="210" t="s">
        <v>263</v>
      </c>
    </row>
    <row r="14" spans="1:6" ht="20.100000000000001" customHeight="1" x14ac:dyDescent="0.35">
      <c r="A14" s="210">
        <v>3</v>
      </c>
      <c r="B14" s="218" t="s">
        <v>224</v>
      </c>
      <c r="C14" s="93"/>
      <c r="D14" s="231"/>
      <c r="E14" s="226"/>
      <c r="F14" s="210" t="s">
        <v>263</v>
      </c>
    </row>
    <row r="15" spans="1:6" ht="20.100000000000001" customHeight="1" x14ac:dyDescent="0.35">
      <c r="A15" s="210">
        <v>4</v>
      </c>
      <c r="B15" s="218" t="s">
        <v>192</v>
      </c>
      <c r="C15" s="41"/>
      <c r="D15" s="27"/>
      <c r="E15" s="27"/>
      <c r="F15" s="210" t="s">
        <v>263</v>
      </c>
    </row>
    <row r="16" spans="1:6" ht="20.100000000000001" customHeight="1" x14ac:dyDescent="0.35">
      <c r="A16" s="184"/>
      <c r="B16" s="218" t="s">
        <v>274</v>
      </c>
      <c r="C16" s="229">
        <f>SUM(C12:C15)</f>
        <v>0</v>
      </c>
      <c r="D16" s="232"/>
      <c r="E16" s="233"/>
      <c r="F16" s="230"/>
    </row>
    <row r="17" spans="1:6" ht="20.100000000000001" customHeight="1" x14ac:dyDescent="0.35">
      <c r="A17" s="210"/>
      <c r="C17" s="27"/>
      <c r="D17" s="27"/>
      <c r="E17" s="27"/>
      <c r="F17" s="230"/>
    </row>
    <row r="18" spans="1:6" ht="20.100000000000001" customHeight="1" x14ac:dyDescent="0.35">
      <c r="A18" s="210"/>
      <c r="B18" s="218"/>
      <c r="C18" s="227"/>
      <c r="D18" s="234"/>
      <c r="E18" s="215"/>
      <c r="F18" s="210"/>
    </row>
    <row r="19" spans="1:6" ht="20.100000000000001" customHeight="1" x14ac:dyDescent="0.35">
      <c r="A19" s="210"/>
      <c r="B19" s="218"/>
      <c r="C19" s="221"/>
      <c r="D19" s="222"/>
      <c r="E19" s="218"/>
      <c r="F19" s="210"/>
    </row>
    <row r="20" spans="1:6" ht="20.100000000000001" customHeight="1" x14ac:dyDescent="0.35">
      <c r="A20" s="218"/>
      <c r="B20" s="218"/>
      <c r="C20" s="221"/>
      <c r="D20" s="222"/>
      <c r="E20" s="221"/>
      <c r="F20" s="218"/>
    </row>
    <row r="21" spans="1:6" ht="20.100000000000001" customHeight="1" thickBot="1" x14ac:dyDescent="0.4">
      <c r="A21" s="210"/>
      <c r="B21" s="223"/>
      <c r="C21" s="221"/>
      <c r="D21" s="218"/>
      <c r="E21" s="221"/>
      <c r="F21" s="218"/>
    </row>
    <row r="22" spans="1:6" ht="20.100000000000001" customHeight="1" thickTop="1" x14ac:dyDescent="0.35">
      <c r="A22" s="218"/>
      <c r="B22" s="218"/>
      <c r="C22" s="381" t="s">
        <v>225</v>
      </c>
      <c r="D22" s="381"/>
      <c r="E22" s="379"/>
      <c r="F22" s="27"/>
    </row>
    <row r="23" spans="1:6" ht="20.100000000000001" customHeight="1" thickBot="1" x14ac:dyDescent="1.1000000000000001">
      <c r="A23" s="224"/>
      <c r="B23" s="224"/>
      <c r="C23" s="382"/>
      <c r="D23" s="382"/>
      <c r="E23" s="380"/>
      <c r="F23" s="3"/>
    </row>
    <row r="24" spans="1:6" ht="20.100000000000001" customHeight="1" thickTop="1" x14ac:dyDescent="0.35">
      <c r="A24" s="375" t="s">
        <v>265</v>
      </c>
      <c r="B24" s="375"/>
      <c r="C24" s="375"/>
      <c r="D24" s="375"/>
      <c r="E24" s="375"/>
      <c r="F24" s="375"/>
    </row>
    <row r="25" spans="1:6" ht="20.100000000000001" customHeight="1" thickBot="1" x14ac:dyDescent="0.4">
      <c r="A25" s="376" t="s">
        <v>271</v>
      </c>
      <c r="B25" s="376"/>
      <c r="C25" s="376"/>
      <c r="D25" s="376"/>
      <c r="E25" s="376"/>
      <c r="F25" s="376"/>
    </row>
    <row r="26" spans="1:6" ht="20.100000000000001" customHeight="1" thickTop="1" x14ac:dyDescent="0.35">
      <c r="A26" s="225"/>
      <c r="B26" s="225"/>
      <c r="C26" s="225"/>
      <c r="D26" s="225"/>
      <c r="E26" s="225"/>
      <c r="F26" s="225"/>
    </row>
  </sheetData>
  <mergeCells count="17">
    <mergeCell ref="A24:F24"/>
    <mergeCell ref="A25:F25"/>
    <mergeCell ref="A10:A11"/>
    <mergeCell ref="B10:B11"/>
    <mergeCell ref="C10:C11"/>
    <mergeCell ref="D10:D11"/>
    <mergeCell ref="E10:E11"/>
    <mergeCell ref="F10:F11"/>
    <mergeCell ref="E22:E23"/>
    <mergeCell ref="C22:D23"/>
    <mergeCell ref="A8:F8"/>
    <mergeCell ref="A2:F2"/>
    <mergeCell ref="A3:F3"/>
    <mergeCell ref="A4:F4"/>
    <mergeCell ref="A6:F6"/>
    <mergeCell ref="A7:F7"/>
    <mergeCell ref="A5:F5"/>
  </mergeCells>
  <pageMargins left="0.31496062992125984" right="0.31496062992125984" top="0.39370078740157483" bottom="0.3937007874015748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30A3-0199-433D-AE0B-A72C6FB9472F}">
  <dimension ref="A1:D21"/>
  <sheetViews>
    <sheetView workbookViewId="0">
      <selection activeCell="B15" sqref="B15"/>
    </sheetView>
  </sheetViews>
  <sheetFormatPr defaultRowHeight="13.5" x14ac:dyDescent="0.35"/>
  <cols>
    <col min="1" max="1" width="6.375" customWidth="1"/>
    <col min="2" max="2" width="62.125" customWidth="1"/>
    <col min="3" max="3" width="13.25" customWidth="1"/>
    <col min="4" max="4" width="11.75" customWidth="1"/>
  </cols>
  <sheetData>
    <row r="1" spans="1:4" ht="20.100000000000001" customHeight="1" x14ac:dyDescent="1.05">
      <c r="A1" s="53"/>
      <c r="B1" s="53"/>
      <c r="C1" s="53"/>
      <c r="D1" s="239" t="s">
        <v>229</v>
      </c>
    </row>
    <row r="2" spans="1:4" ht="20.100000000000001" customHeight="1" x14ac:dyDescent="0.35">
      <c r="A2" s="383" t="s">
        <v>230</v>
      </c>
      <c r="B2" s="383"/>
      <c r="C2" s="383"/>
      <c r="D2" s="383"/>
    </row>
    <row r="3" spans="1:4" ht="20.100000000000001" customHeight="1" x14ac:dyDescent="0.35">
      <c r="A3" s="384" t="s">
        <v>234</v>
      </c>
      <c r="B3" s="384"/>
      <c r="C3" s="384"/>
      <c r="D3" s="384"/>
    </row>
    <row r="4" spans="1:4" ht="20.100000000000001" customHeight="1" x14ac:dyDescent="0.35">
      <c r="A4" s="388" t="s">
        <v>266</v>
      </c>
      <c r="B4" s="388"/>
      <c r="C4" s="388"/>
      <c r="D4" s="388"/>
    </row>
    <row r="5" spans="1:4" ht="20.100000000000001" customHeight="1" x14ac:dyDescent="0.35">
      <c r="A5" s="384" t="s">
        <v>235</v>
      </c>
      <c r="B5" s="384"/>
      <c r="C5" s="384"/>
      <c r="D5" s="384"/>
    </row>
    <row r="6" spans="1:4" ht="20.100000000000001" customHeight="1" x14ac:dyDescent="0.35">
      <c r="A6" s="384" t="s">
        <v>231</v>
      </c>
      <c r="B6" s="384"/>
      <c r="C6" s="384"/>
      <c r="D6" s="384"/>
    </row>
    <row r="7" spans="1:4" ht="20.100000000000001" customHeight="1" thickBot="1" x14ac:dyDescent="0.4">
      <c r="A7" s="385" t="s">
        <v>236</v>
      </c>
      <c r="B7" s="385"/>
      <c r="C7" s="385"/>
      <c r="D7" s="385"/>
    </row>
    <row r="8" spans="1:4" ht="20.100000000000001" customHeight="1" thickTop="1" x14ac:dyDescent="0.35">
      <c r="A8" s="386" t="s">
        <v>2</v>
      </c>
      <c r="B8" s="386" t="s">
        <v>3</v>
      </c>
      <c r="C8" s="386" t="s">
        <v>225</v>
      </c>
      <c r="D8" s="386" t="s">
        <v>9</v>
      </c>
    </row>
    <row r="9" spans="1:4" ht="20.100000000000001" customHeight="1" thickBot="1" x14ac:dyDescent="0.4">
      <c r="A9" s="382"/>
      <c r="B9" s="382"/>
      <c r="C9" s="382"/>
      <c r="D9" s="387"/>
    </row>
    <row r="10" spans="1:4" ht="20.100000000000001" customHeight="1" thickTop="1" x14ac:dyDescent="1.05">
      <c r="A10" s="240">
        <v>1</v>
      </c>
      <c r="B10" s="241" t="s">
        <v>237</v>
      </c>
      <c r="C10" s="247"/>
      <c r="D10" s="27"/>
    </row>
    <row r="11" spans="1:4" ht="20.100000000000001" customHeight="1" x14ac:dyDescent="1.05">
      <c r="A11" s="237"/>
      <c r="B11" s="244" t="s">
        <v>267</v>
      </c>
      <c r="C11" s="317"/>
      <c r="D11" s="318" t="s">
        <v>232</v>
      </c>
    </row>
    <row r="12" spans="1:4" ht="20.100000000000001" customHeight="1" x14ac:dyDescent="1.05">
      <c r="A12" s="242"/>
      <c r="B12" s="246"/>
      <c r="C12" s="27"/>
      <c r="D12" s="27"/>
    </row>
    <row r="13" spans="1:4" ht="20.100000000000001" customHeight="1" x14ac:dyDescent="1.05">
      <c r="A13" s="243"/>
      <c r="B13" s="27"/>
      <c r="C13" s="3"/>
      <c r="D13" s="3"/>
    </row>
    <row r="14" spans="1:4" ht="20.100000000000001" customHeight="1" x14ac:dyDescent="1.05">
      <c r="A14" s="237"/>
      <c r="B14" s="245"/>
      <c r="C14" s="245"/>
      <c r="D14" s="245"/>
    </row>
    <row r="15" spans="1:4" ht="20.100000000000001" customHeight="1" x14ac:dyDescent="1.05">
      <c r="A15" s="237"/>
      <c r="B15" s="237"/>
      <c r="C15" s="237"/>
      <c r="D15" s="237"/>
    </row>
    <row r="16" spans="1:4" ht="20.100000000000001" customHeight="1" x14ac:dyDescent="1.05">
      <c r="A16" s="237"/>
      <c r="B16" s="237"/>
      <c r="C16" s="237"/>
      <c r="D16" s="237"/>
    </row>
    <row r="17" spans="1:4" ht="20.100000000000001" customHeight="1" x14ac:dyDescent="1.05">
      <c r="A17" s="237"/>
      <c r="B17" s="237"/>
      <c r="C17" s="237"/>
      <c r="D17" s="237"/>
    </row>
    <row r="18" spans="1:4" ht="20.100000000000001" customHeight="1" x14ac:dyDescent="1.05">
      <c r="A18" s="237"/>
      <c r="B18" s="237"/>
      <c r="C18" s="237"/>
      <c r="D18" s="237"/>
    </row>
    <row r="19" spans="1:4" ht="20.100000000000001" customHeight="1" thickBot="1" x14ac:dyDescent="1.1000000000000001">
      <c r="A19" s="238"/>
      <c r="B19" s="238"/>
      <c r="C19" s="238"/>
      <c r="D19" s="238"/>
    </row>
    <row r="20" spans="1:4" ht="20.100000000000001" customHeight="1" thickTop="1" thickBot="1" x14ac:dyDescent="1.1000000000000001">
      <c r="A20" s="389"/>
      <c r="B20" s="390" t="s">
        <v>233</v>
      </c>
      <c r="C20" s="391">
        <f>SUM(C11:C19)</f>
        <v>0</v>
      </c>
      <c r="D20" s="392"/>
    </row>
    <row r="21" spans="1:4" ht="13.9" thickTop="1" x14ac:dyDescent="0.35"/>
  </sheetData>
  <mergeCells count="10">
    <mergeCell ref="A2:D2"/>
    <mergeCell ref="A3:D3"/>
    <mergeCell ref="A5:D5"/>
    <mergeCell ref="A6:D6"/>
    <mergeCell ref="A7:D7"/>
    <mergeCell ref="A8:A9"/>
    <mergeCell ref="B8:B9"/>
    <mergeCell ref="C8:C9"/>
    <mergeCell ref="D8:D9"/>
    <mergeCell ref="A4:D4"/>
  </mergeCells>
  <pageMargins left="0.31496062992125984" right="0.31496062992125984" top="0.39370078740157483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ปร.2</vt:lpstr>
      <vt:lpstr>ปร.4</vt:lpstr>
      <vt:lpstr>ปร.4(ก)</vt:lpstr>
      <vt:lpstr>ปร.5(ก)</vt:lpstr>
      <vt:lpstr>ปร.6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 Kongpan</dc:creator>
  <cp:lastModifiedBy>Chutharat Jeansrub</cp:lastModifiedBy>
  <cp:lastPrinted>2024-03-16T11:19:53Z</cp:lastPrinted>
  <dcterms:created xsi:type="dcterms:W3CDTF">2024-03-03T14:00:03Z</dcterms:created>
  <dcterms:modified xsi:type="dcterms:W3CDTF">2025-03-03T03:02:43Z</dcterms:modified>
</cp:coreProperties>
</file>